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.DESKTOP-KMNS09Q\Desktop\"/>
    </mc:Choice>
  </mc:AlternateContent>
  <bookViews>
    <workbookView xWindow="0" yWindow="0" windowWidth="24000" windowHeight="9735" tabRatio="901"/>
  </bookViews>
  <sheets>
    <sheet name="bai 1" sheetId="2833" r:id="rId1"/>
    <sheet name="bai 2" sheetId="22" r:id="rId2"/>
    <sheet name="bai 3" sheetId="2830" r:id="rId3"/>
    <sheet name="bai 4" sheetId="2831" r:id="rId4"/>
    <sheet name="bai 5" sheetId="1" r:id="rId5"/>
    <sheet name="bai 6" sheetId="2836" r:id="rId6"/>
    <sheet name="bai 7" sheetId="32" r:id="rId7"/>
    <sheet name="bai 8" sheetId="28" r:id="rId8"/>
    <sheet name="bai 9" sheetId="2835" r:id="rId9"/>
    <sheet name="bai 10" sheetId="2848" r:id="rId10"/>
    <sheet name="bai 11" sheetId="30" r:id="rId11"/>
    <sheet name="bai 12" sheetId="2847" r:id="rId12"/>
    <sheet name="bai 13" sheetId="2842" r:id="rId13"/>
    <sheet name="bai 14" sheetId="23" r:id="rId14"/>
    <sheet name="bai 15" sheetId="43" r:id="rId15"/>
    <sheet name="bai 16" sheetId="2840" r:id="rId16"/>
    <sheet name="bai 17" sheetId="25" r:id="rId17"/>
    <sheet name="bai 18" sheetId="44" r:id="rId18"/>
    <sheet name="bai 19" sheetId="2832" r:id="rId19"/>
    <sheet name="bai 20" sheetId="2827" r:id="rId20"/>
    <sheet name="bai 21" sheetId="2834" r:id="rId21"/>
    <sheet name="bai 22" sheetId="2841" r:id="rId22"/>
    <sheet name="bai 23" sheetId="2829" r:id="rId23"/>
    <sheet name="bai 24" sheetId="2837" r:id="rId24"/>
    <sheet name="bai 25" sheetId="267" r:id="rId25"/>
    <sheet name="00000000" sheetId="2838" state="veryHidden" r:id="rId26"/>
    <sheet name="Sheet1" sheetId="2849" r:id="rId27"/>
  </sheets>
  <definedNames>
    <definedName name="_Fill" hidden="1">#REF!</definedName>
    <definedName name="_xlnm._FilterDatabase" localSheetId="24" hidden="1">'bai 25'!$B$4:$H$14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BieuDo1">#REF!</definedName>
    <definedName name="BieuDo2">#REF!</definedName>
    <definedName name="_xlnm.Extract" localSheetId="26">Sheet1!$K$10:$Q$10</definedName>
    <definedName name="HTML_CodePage" hidden="1">950</definedName>
    <definedName name="HTML_Control" localSheetId="9" hidden="1">{"'Sheet1'!$L$16"}</definedName>
    <definedName name="HTML_Control" localSheetId="11" hidden="1">{"'Sheet1'!$L$16"}</definedName>
    <definedName name="HTML_Control" localSheetId="12" hidden="1">{"'Sheet1'!$L$16"}</definedName>
    <definedName name="HTML_Control" localSheetId="2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</definedNames>
  <calcPr calcId="162913"/>
</workbook>
</file>

<file path=xl/calcChain.xml><?xml version="1.0" encoding="utf-8"?>
<calcChain xmlns="http://schemas.openxmlformats.org/spreadsheetml/2006/main">
  <c r="C16" i="2841" l="1"/>
  <c r="D16" i="2841"/>
  <c r="E16" i="2841"/>
  <c r="F16" i="2841"/>
  <c r="G16" i="2841"/>
  <c r="D27" i="2834"/>
  <c r="D28" i="2834"/>
  <c r="D29" i="2834"/>
  <c r="D30" i="2834" s="1"/>
  <c r="D38" i="2832"/>
  <c r="D39" i="2832"/>
  <c r="D41" i="2832" s="1"/>
  <c r="E5" i="2832"/>
  <c r="E6" i="2832"/>
  <c r="E7" i="2832"/>
  <c r="E8" i="2832"/>
  <c r="E9" i="2832"/>
  <c r="E10" i="2832"/>
  <c r="C4" i="43"/>
  <c r="C5" i="43"/>
  <c r="C6" i="43"/>
  <c r="C7" i="43"/>
  <c r="C8" i="43"/>
  <c r="C9" i="43"/>
  <c r="C10" i="43"/>
  <c r="D40" i="2832"/>
  <c r="C39" i="2832"/>
  <c r="C40" i="2832"/>
  <c r="C38" i="2832"/>
  <c r="C41" i="2832" s="1"/>
  <c r="E10" i="23"/>
  <c r="D6" i="2847"/>
  <c r="D7" i="2847"/>
  <c r="D8" i="2847"/>
  <c r="D9" i="2847"/>
  <c r="D10" i="2847"/>
  <c r="D11" i="2847"/>
  <c r="D12" i="2847"/>
  <c r="D13" i="2847"/>
  <c r="D14" i="2847"/>
  <c r="D15" i="2847"/>
  <c r="E5" i="2830"/>
  <c r="E6" i="2830"/>
  <c r="E7" i="2830"/>
  <c r="E8" i="2830"/>
  <c r="E9" i="2830"/>
  <c r="E4" i="2830"/>
  <c r="G10" i="2837"/>
  <c r="C39" i="2827"/>
  <c r="F10" i="2827"/>
  <c r="D39" i="2827"/>
  <c r="E13" i="25"/>
  <c r="D11" i="43"/>
  <c r="C6" i="28"/>
  <c r="C7" i="28"/>
  <c r="C8" i="28"/>
  <c r="C9" i="28"/>
  <c r="C10" i="28"/>
  <c r="C5" i="28"/>
  <c r="B4" i="32"/>
  <c r="B5" i="32"/>
  <c r="B6" i="32" s="1"/>
  <c r="B7" i="32" s="1"/>
  <c r="B8" i="32" s="1"/>
  <c r="B9" i="32" s="1"/>
  <c r="B10" i="32" s="1"/>
  <c r="B11" i="32" s="1"/>
  <c r="B12" i="32" s="1"/>
  <c r="H14" i="267"/>
  <c r="H9" i="267"/>
  <c r="H12" i="267"/>
  <c r="H6" i="267"/>
  <c r="H8" i="267"/>
  <c r="H13" i="267"/>
  <c r="H7" i="267"/>
  <c r="H5" i="267"/>
  <c r="H10" i="267"/>
  <c r="H11" i="267"/>
  <c r="G10" i="22"/>
  <c r="H10" i="22"/>
  <c r="I10" i="2830"/>
  <c r="J10" i="22"/>
  <c r="I10" i="22"/>
  <c r="J10" i="2830"/>
  <c r="J14" i="1"/>
  <c r="K14" i="1"/>
</calcChain>
</file>

<file path=xl/comments1.xml><?xml version="1.0" encoding="utf-8"?>
<comments xmlns="http://schemas.openxmlformats.org/spreadsheetml/2006/main">
  <authors>
    <author>Van Dan</author>
  </authors>
  <commentList>
    <comment ref="J36" authorId="0" shapeId="0">
      <text>
        <r>
          <rPr>
            <b/>
            <sz val="9"/>
            <color indexed="81"/>
            <rFont val="Tahoma"/>
            <family val="2"/>
          </rPr>
          <t>Van Dan:</t>
        </r>
        <r>
          <rPr>
            <sz val="9"/>
            <color indexed="81"/>
            <rFont val="Tahoma"/>
            <family val="2"/>
          </rPr>
          <t xml:space="preserve">
Chú ý tiêu đề phải để giống 1 trong 2 điều kiện trên.
VD: </t>
        </r>
        <r>
          <rPr>
            <b/>
            <sz val="9"/>
            <color indexed="81"/>
            <rFont val="Tahoma"/>
            <family val="2"/>
          </rPr>
          <t>NgayCT</t>
        </r>
        <r>
          <rPr>
            <sz val="9"/>
            <color indexed="81"/>
            <rFont val="Tahoma"/>
            <family val="2"/>
          </rPr>
          <t xml:space="preserve"> hoặc </t>
        </r>
        <r>
          <rPr>
            <b/>
            <sz val="9"/>
            <color indexed="81"/>
            <rFont val="Tahoma"/>
            <family val="2"/>
          </rPr>
          <t>Loai</t>
        </r>
      </text>
    </comment>
  </commentList>
</comments>
</file>

<file path=xl/sharedStrings.xml><?xml version="1.0" encoding="utf-8"?>
<sst xmlns="http://schemas.openxmlformats.org/spreadsheetml/2006/main" count="1478" uniqueCount="833">
  <si>
    <r>
      <t xml:space="preserve">   - Trực </t>
    </r>
    <r>
      <rPr>
        <b/>
        <i/>
        <sz val="12"/>
        <color indexed="17"/>
        <rFont val="Times New Roman"/>
        <family val="1"/>
      </rPr>
      <t xml:space="preserve">ngày thường </t>
    </r>
    <r>
      <rPr>
        <sz val="12"/>
        <rFont val="Times New Roman"/>
        <family val="1"/>
      </rPr>
      <t xml:space="preserve">thì được </t>
    </r>
    <r>
      <rPr>
        <b/>
        <sz val="12"/>
        <color indexed="10"/>
        <rFont val="Times New Roman"/>
        <family val="1"/>
      </rPr>
      <t>50000</t>
    </r>
    <r>
      <rPr>
        <sz val="12"/>
        <rFont val="Times New Roman"/>
        <family val="1"/>
      </rPr>
      <t xml:space="preserve"> đ</t>
    </r>
  </si>
  <si>
    <r>
      <t>Chú ý</t>
    </r>
    <r>
      <rPr>
        <sz val="12"/>
        <rFont val="Times New Roman"/>
        <family val="1"/>
      </rPr>
      <t xml:space="preserve"> : </t>
    </r>
    <r>
      <rPr>
        <i/>
        <sz val="12"/>
        <rFont val="Times New Roman"/>
        <family val="1"/>
      </rPr>
      <t>Chỉ sử dụng một công thức cho cột</t>
    </r>
    <r>
      <rPr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Tiền Trực Lễ</t>
    </r>
  </si>
  <si>
    <t>Tổng Công Ty Xăng Dầu</t>
  </si>
  <si>
    <t>BẢNG KÊ TÌNH HÌNH MUA BÁN NGUYÊN LIỆU</t>
  </si>
  <si>
    <t>Ánh Sáng</t>
  </si>
  <si>
    <t>Hoàng Hôn</t>
  </si>
  <si>
    <t>Bình Minh</t>
  </si>
  <si>
    <t>Sức Sống</t>
  </si>
  <si>
    <t>Vươn Lên</t>
  </si>
  <si>
    <t>Nghiệp Vụ</t>
  </si>
  <si>
    <t>Hình Thức</t>
  </si>
  <si>
    <t>Bán</t>
  </si>
  <si>
    <t>BẢNG TRA GIÁ HÀNG HOÁ</t>
  </si>
  <si>
    <r>
      <t xml:space="preserve">Hãy điền số liệu cho cột </t>
    </r>
    <r>
      <rPr>
        <b/>
        <sz val="12"/>
        <color indexed="48"/>
        <rFont val="Times New Roman"/>
        <family val="1"/>
      </rPr>
      <t>Tên Hàng</t>
    </r>
    <r>
      <rPr>
        <sz val="12"/>
        <rFont val="Times New Roman"/>
        <family val="1"/>
      </rPr>
      <t xml:space="preserve"> dựa vào </t>
    </r>
    <r>
      <rPr>
        <b/>
        <sz val="12"/>
        <color indexed="10"/>
        <rFont val="Times New Roman"/>
        <family val="1"/>
      </rPr>
      <t xml:space="preserve">Mã Hàng </t>
    </r>
    <r>
      <rPr>
        <sz val="12"/>
        <rFont val="Times New Roman"/>
        <family val="1"/>
      </rPr>
      <t xml:space="preserve">ở </t>
    </r>
    <r>
      <rPr>
        <b/>
        <sz val="12"/>
        <color indexed="17"/>
        <rFont val="Times New Roman"/>
        <family val="1"/>
      </rPr>
      <t>Bảng 1</t>
    </r>
    <r>
      <rPr>
        <sz val="12"/>
        <rFont val="Times New Roman"/>
        <family val="1"/>
      </rPr>
      <t xml:space="preserve"> và tra ở </t>
    </r>
    <r>
      <rPr>
        <b/>
        <sz val="12"/>
        <color indexed="18"/>
        <rFont val="Times New Roman"/>
        <family val="1"/>
      </rPr>
      <t>Bảng 2</t>
    </r>
  </si>
  <si>
    <r>
      <t xml:space="preserve">Tính </t>
    </r>
    <r>
      <rPr>
        <b/>
        <sz val="12"/>
        <color indexed="12"/>
        <rFont val="Times New Roman"/>
        <family val="1"/>
      </rPr>
      <t xml:space="preserve">Thành Tiền </t>
    </r>
    <r>
      <rPr>
        <sz val="12"/>
        <rFont val="Times New Roman"/>
        <family val="1"/>
      </rPr>
      <t xml:space="preserve">= </t>
    </r>
    <r>
      <rPr>
        <b/>
        <sz val="12"/>
        <color indexed="53"/>
        <rFont val="Times New Roman"/>
        <family val="1"/>
      </rPr>
      <t xml:space="preserve">Số Lượng </t>
    </r>
    <r>
      <rPr>
        <sz val="12"/>
        <rFont val="Times New Roman"/>
        <family val="1"/>
      </rPr>
      <t xml:space="preserve">* </t>
    </r>
    <r>
      <rPr>
        <b/>
        <sz val="12"/>
        <color indexed="20"/>
        <rFont val="Times New Roman"/>
        <family val="1"/>
      </rPr>
      <t>Đơn Giá</t>
    </r>
    <r>
      <rPr>
        <sz val="12"/>
        <rFont val="Times New Roman"/>
        <family val="1"/>
      </rPr>
      <t xml:space="preserve">, trong đó </t>
    </r>
    <r>
      <rPr>
        <b/>
        <sz val="12"/>
        <color indexed="20"/>
        <rFont val="Times New Roman"/>
        <family val="1"/>
      </rPr>
      <t>Đơn Giá</t>
    </r>
    <r>
      <rPr>
        <sz val="12"/>
        <rFont val="Times New Roman"/>
        <family val="1"/>
      </rPr>
      <t xml:space="preserve"> được tra ở </t>
    </r>
    <r>
      <rPr>
        <b/>
        <sz val="12"/>
        <color indexed="10"/>
        <rFont val="Times New Roman"/>
        <family val="1"/>
      </rPr>
      <t>Bảng 2</t>
    </r>
    <r>
      <rPr>
        <sz val="12"/>
        <rFont val="Times New Roman"/>
        <family val="1"/>
      </rPr>
      <t xml:space="preserve"> dựa vào </t>
    </r>
  </si>
  <si>
    <r>
      <t>Mã Hàng</t>
    </r>
    <r>
      <rPr>
        <sz val="12"/>
        <rFont val="Times New Roman"/>
        <family val="1"/>
      </rPr>
      <t xml:space="preserve">, </t>
    </r>
    <r>
      <rPr>
        <b/>
        <sz val="12"/>
        <color indexed="20"/>
        <rFont val="Times New Roman"/>
        <family val="1"/>
      </rPr>
      <t xml:space="preserve">Nghiệp Vụ </t>
    </r>
    <r>
      <rPr>
        <sz val="12"/>
        <rFont val="Times New Roman"/>
        <family val="1"/>
      </rPr>
      <t>(</t>
    </r>
    <r>
      <rPr>
        <i/>
        <sz val="12"/>
        <color indexed="59"/>
        <rFont val="Times New Roman"/>
        <family val="1"/>
      </rPr>
      <t>Mua hoặc Bán)</t>
    </r>
    <r>
      <rPr>
        <sz val="12"/>
        <rFont val="Times New Roman"/>
        <family val="1"/>
      </rPr>
      <t xml:space="preserve"> và </t>
    </r>
    <r>
      <rPr>
        <b/>
        <sz val="12"/>
        <color indexed="60"/>
        <rFont val="Times New Roman"/>
        <family val="1"/>
      </rPr>
      <t>Hình Thức</t>
    </r>
    <r>
      <rPr>
        <sz val="12"/>
        <rFont val="Times New Roman"/>
        <family val="1"/>
      </rPr>
      <t xml:space="preserve"> (Sĩ hoặc Lẽ) ở </t>
    </r>
    <r>
      <rPr>
        <b/>
        <i/>
        <sz val="12"/>
        <color indexed="58"/>
        <rFont val="Times New Roman"/>
        <family val="1"/>
      </rPr>
      <t>Bảng 1</t>
    </r>
  </si>
  <si>
    <t>Tổng Số Tiền</t>
  </si>
  <si>
    <t>Tổng Số Lượng</t>
  </si>
  <si>
    <r>
      <t xml:space="preserve">Hãy hoàn thành </t>
    </r>
    <r>
      <rPr>
        <b/>
        <sz val="12"/>
        <color indexed="18"/>
        <rFont val="Times New Roman"/>
        <family val="1"/>
      </rPr>
      <t>Bảng Thống Kê</t>
    </r>
    <r>
      <rPr>
        <sz val="12"/>
        <rFont val="Times New Roman"/>
        <family val="1"/>
      </rPr>
      <t xml:space="preserve"> sau:</t>
    </r>
  </si>
  <si>
    <t>Xí nghiệp Lắp ráp Xe máy Hoàng Hôn</t>
  </si>
  <si>
    <t>BẢNG THEO DÕI TÌNH HÌNH LẮP RÁP</t>
  </si>
  <si>
    <t>SẢN PHẨM THÁNG 03-2003</t>
  </si>
  <si>
    <t>Tổ
Sản Xuất</t>
  </si>
  <si>
    <t>Loại
Xe</t>
  </si>
  <si>
    <t>Ngày Giao
Sản Phẩm</t>
  </si>
  <si>
    <t>Chỉ
Tiêu</t>
  </si>
  <si>
    <t>Kế Hoạch
Hoàn Thành</t>
  </si>
  <si>
    <r>
      <t xml:space="preserve">Điền giá trị cho cột </t>
    </r>
    <r>
      <rPr>
        <b/>
        <sz val="12"/>
        <color indexed="60"/>
        <rFont val="Times New Roman"/>
        <family val="1"/>
      </rPr>
      <t xml:space="preserve">Kết Quả </t>
    </r>
    <r>
      <rPr>
        <sz val="12"/>
        <rFont val="Times New Roman"/>
        <family val="1"/>
      </rPr>
      <t xml:space="preserve">với yêu cầu sau: </t>
    </r>
  </si>
  <si>
    <r>
      <t xml:space="preserve">- Nếu tổ sản xuất nào có </t>
    </r>
    <r>
      <rPr>
        <b/>
        <sz val="12"/>
        <color indexed="18"/>
        <rFont val="Times New Roman"/>
        <family val="1"/>
      </rPr>
      <t xml:space="preserve">Số Lượng </t>
    </r>
    <r>
      <rPr>
        <sz val="12"/>
        <rFont val="Times New Roman"/>
        <family val="1"/>
      </rPr>
      <t xml:space="preserve">sản phẩm lắp ráp &gt; </t>
    </r>
    <r>
      <rPr>
        <b/>
        <sz val="12"/>
        <rFont val="Times New Roman"/>
        <family val="1"/>
      </rPr>
      <t>Chỉ Tiêu</t>
    </r>
    <r>
      <rPr>
        <sz val="12"/>
        <rFont val="Times New Roman"/>
        <family val="1"/>
      </rPr>
      <t xml:space="preserve"> được giao</t>
    </r>
  </si>
  <si>
    <r>
      <t xml:space="preserve">  và ngày giao sản phẩm trước ngày </t>
    </r>
    <r>
      <rPr>
        <b/>
        <sz val="12"/>
        <color indexed="10"/>
        <rFont val="Times New Roman"/>
        <family val="1"/>
      </rPr>
      <t xml:space="preserve">Hoàn Thành Kế Hoạch </t>
    </r>
    <r>
      <rPr>
        <sz val="12"/>
        <rFont val="Times New Roman"/>
        <family val="1"/>
      </rPr>
      <t>đã đề ra thì ghi “</t>
    </r>
    <r>
      <rPr>
        <b/>
        <sz val="12"/>
        <color indexed="20"/>
        <rFont val="Times New Roman"/>
        <family val="1"/>
      </rPr>
      <t>Vượt Kế Hoạch</t>
    </r>
    <r>
      <rPr>
        <sz val="12"/>
        <rFont val="Times New Roman"/>
        <family val="1"/>
      </rPr>
      <t>”.</t>
    </r>
  </si>
  <si>
    <t xml:space="preserve"> - Ngược lại thì để trống</t>
  </si>
  <si>
    <r>
      <t xml:space="preserve">Trong đó </t>
    </r>
    <r>
      <rPr>
        <sz val="12"/>
        <rFont val="Times New Roman"/>
        <family val="1"/>
      </rPr>
      <t xml:space="preserve">: Chỉ tiêu </t>
    </r>
    <r>
      <rPr>
        <b/>
        <sz val="12"/>
        <color indexed="60"/>
        <rFont val="Times New Roman"/>
        <family val="1"/>
      </rPr>
      <t>Số Lượng</t>
    </r>
    <r>
      <rPr>
        <sz val="12"/>
        <rFont val="Times New Roman"/>
        <family val="1"/>
      </rPr>
      <t xml:space="preserve"> sản phẩm lắp ráp phải hoàn thành và thời gian </t>
    </r>
  </si>
  <si>
    <r>
      <t xml:space="preserve">hoàn thành kế hoạch của mỗi tổ sản xuất thì dựa vào ký hiệu loại xe ở </t>
    </r>
    <r>
      <rPr>
        <b/>
        <sz val="12"/>
        <rFont val="Times New Roman"/>
        <family val="1"/>
      </rPr>
      <t>Bảng 1</t>
    </r>
    <r>
      <rPr>
        <sz val="12"/>
        <rFont val="Times New Roman"/>
        <family val="1"/>
      </rPr>
      <t xml:space="preserve"> và tra ở </t>
    </r>
    <r>
      <rPr>
        <b/>
        <sz val="12"/>
        <color indexed="12"/>
        <rFont val="Times New Roman"/>
        <family val="1"/>
      </rPr>
      <t>Bảng 2</t>
    </r>
  </si>
  <si>
    <r>
      <t xml:space="preserve">Tính giá trị cho cột </t>
    </r>
    <r>
      <rPr>
        <b/>
        <sz val="12"/>
        <color indexed="61"/>
        <rFont val="Times New Roman"/>
        <family val="1"/>
      </rPr>
      <t>Tiền Thưởng</t>
    </r>
    <r>
      <rPr>
        <sz val="12"/>
        <rFont val="Times New Roman"/>
        <family val="1"/>
      </rPr>
      <t xml:space="preserve"> biết rằng mức </t>
    </r>
    <r>
      <rPr>
        <b/>
        <sz val="12"/>
        <color indexed="61"/>
        <rFont val="Times New Roman"/>
        <family val="1"/>
      </rPr>
      <t xml:space="preserve">Tiền Thưởng </t>
    </r>
    <r>
      <rPr>
        <sz val="12"/>
        <rFont val="Times New Roman"/>
        <family val="1"/>
      </rPr>
      <t xml:space="preserve">sẽ là </t>
    </r>
    <r>
      <rPr>
        <b/>
        <sz val="12"/>
        <color indexed="53"/>
        <rFont val="Times New Roman"/>
        <family val="1"/>
      </rPr>
      <t>1000000</t>
    </r>
    <r>
      <rPr>
        <sz val="12"/>
        <rFont val="Times New Roman"/>
        <family val="1"/>
      </rPr>
      <t xml:space="preserve"> </t>
    </r>
  </si>
  <si>
    <t>cho tổ sản xuất nào lắp ráp vượt mức kế hoạch được giao.</t>
  </si>
  <si>
    <t>Sở Thuỷ Sản TP</t>
  </si>
  <si>
    <t>BÁO CÁO TÌNH HÌNH KINH DOANH</t>
  </si>
  <si>
    <t>Tôm</t>
  </si>
  <si>
    <t>Cá</t>
  </si>
  <si>
    <t>Nghêu</t>
  </si>
  <si>
    <t>Bào Ngư</t>
  </si>
  <si>
    <t>Mực</t>
  </si>
  <si>
    <t>Hoàn thành Bảng thống kê sau (Thay các dấu ? bằng các công thức)</t>
  </si>
  <si>
    <r>
      <t xml:space="preserve">Có bao nhiêu mặt hàng có </t>
    </r>
    <r>
      <rPr>
        <b/>
        <sz val="12"/>
        <color indexed="53"/>
        <rFont val="Times New Roman"/>
        <family val="1"/>
      </rPr>
      <t>MaHang</t>
    </r>
    <r>
      <rPr>
        <sz val="12"/>
        <rFont val="Times New Roman"/>
        <family val="1"/>
      </rPr>
      <t xml:space="preserve"> bắt đầu bằng </t>
    </r>
    <r>
      <rPr>
        <b/>
        <sz val="12"/>
        <color indexed="53"/>
        <rFont val="Times New Roman"/>
        <family val="1"/>
      </rPr>
      <t>chữ T</t>
    </r>
    <r>
      <rPr>
        <sz val="12"/>
        <rFont val="Times New Roman"/>
        <family val="1"/>
      </rPr>
      <t xml:space="preserve">? </t>
    </r>
  </si>
  <si>
    <r>
      <t xml:space="preserve">Đếm xem có bao nhiêu mặt hàng </t>
    </r>
    <r>
      <rPr>
        <b/>
        <sz val="12"/>
        <color indexed="16"/>
        <rFont val="Times New Roman"/>
        <family val="1"/>
      </rPr>
      <t>Loai 2</t>
    </r>
    <r>
      <rPr>
        <sz val="12"/>
        <rFont val="Times New Roman"/>
        <family val="1"/>
      </rPr>
      <t>?</t>
    </r>
  </si>
  <si>
    <r>
      <t>Tổng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NhapKho</t>
    </r>
    <r>
      <rPr>
        <sz val="12"/>
        <rFont val="Times New Roman"/>
        <family val="1"/>
      </rPr>
      <t xml:space="preserve"> của các mặt hàng </t>
    </r>
    <r>
      <rPr>
        <b/>
        <sz val="12"/>
        <color indexed="12"/>
        <rFont val="Times New Roman"/>
        <family val="1"/>
      </rPr>
      <t>Loai 3</t>
    </r>
    <r>
      <rPr>
        <sz val="12"/>
        <rFont val="Times New Roman"/>
        <family val="1"/>
      </rPr>
      <t xml:space="preserve"> là bao nhiêu?</t>
    </r>
  </si>
  <si>
    <r>
      <t xml:space="preserve">Tổng </t>
    </r>
    <r>
      <rPr>
        <b/>
        <sz val="12"/>
        <color indexed="61"/>
        <rFont val="Times New Roman"/>
        <family val="1"/>
      </rPr>
      <t>XuatKho</t>
    </r>
    <r>
      <rPr>
        <sz val="12"/>
        <rFont val="Times New Roman"/>
        <family val="1"/>
      </rPr>
      <t xml:space="preserve"> của các mặt hàng </t>
    </r>
    <r>
      <rPr>
        <b/>
        <sz val="12"/>
        <color indexed="61"/>
        <rFont val="Times New Roman"/>
        <family val="1"/>
      </rPr>
      <t>Tôm</t>
    </r>
    <r>
      <rPr>
        <sz val="12"/>
        <rFont val="Times New Roman"/>
        <family val="1"/>
      </rPr>
      <t xml:space="preserve"> là bao nhiêu?</t>
    </r>
  </si>
  <si>
    <r>
      <t xml:space="preserve">Giá trị nhỏ nhất </t>
    </r>
    <r>
      <rPr>
        <b/>
        <sz val="12"/>
        <color indexed="60"/>
        <rFont val="Times New Roman"/>
        <family val="1"/>
      </rPr>
      <t>TonKho</t>
    </r>
    <r>
      <rPr>
        <sz val="12"/>
        <rFont val="Times New Roman"/>
        <family val="1"/>
      </rPr>
      <t xml:space="preserve"> của các mặt hàng </t>
    </r>
    <r>
      <rPr>
        <b/>
        <sz val="12"/>
        <color indexed="60"/>
        <rFont val="Times New Roman"/>
        <family val="1"/>
      </rPr>
      <t>Loai 2</t>
    </r>
    <r>
      <rPr>
        <sz val="12"/>
        <rFont val="Times New Roman"/>
        <family val="1"/>
      </rPr>
      <t xml:space="preserve"> là bao nhiêu?</t>
    </r>
  </si>
  <si>
    <r>
      <t xml:space="preserve">Giá trị lớn nhất </t>
    </r>
    <r>
      <rPr>
        <b/>
        <sz val="12"/>
        <color indexed="48"/>
        <rFont val="Times New Roman"/>
        <family val="1"/>
      </rPr>
      <t>XuatKho</t>
    </r>
    <r>
      <rPr>
        <sz val="12"/>
        <rFont val="Times New Roman"/>
        <family val="1"/>
      </rPr>
      <t xml:space="preserve"> của mặt hàng </t>
    </r>
    <r>
      <rPr>
        <b/>
        <sz val="12"/>
        <color indexed="48"/>
        <rFont val="Times New Roman"/>
        <family val="1"/>
      </rPr>
      <t>Mực</t>
    </r>
    <r>
      <rPr>
        <sz val="12"/>
        <rFont val="Times New Roman"/>
        <family val="1"/>
      </rPr>
      <t xml:space="preserve"> là bao nhiêu?</t>
    </r>
  </si>
  <si>
    <r>
      <t xml:space="preserve">Tổng </t>
    </r>
    <r>
      <rPr>
        <b/>
        <sz val="12"/>
        <color indexed="53"/>
        <rFont val="Times New Roman"/>
        <family val="1"/>
      </rPr>
      <t>TonKho</t>
    </r>
    <r>
      <rPr>
        <sz val="12"/>
        <rFont val="Times New Roman"/>
        <family val="1"/>
      </rPr>
      <t xml:space="preserve"> của các mặt hàng </t>
    </r>
    <r>
      <rPr>
        <b/>
        <sz val="12"/>
        <color indexed="53"/>
        <rFont val="Times New Roman"/>
        <family val="1"/>
      </rPr>
      <t xml:space="preserve">Loai 1 </t>
    </r>
    <r>
      <rPr>
        <sz val="12"/>
        <rFont val="Times New Roman"/>
        <family val="1"/>
      </rPr>
      <t>và</t>
    </r>
    <r>
      <rPr>
        <b/>
        <sz val="12"/>
        <color indexed="53"/>
        <rFont val="Times New Roman"/>
        <family val="1"/>
      </rPr>
      <t xml:space="preserve"> Loai 2</t>
    </r>
    <r>
      <rPr>
        <sz val="12"/>
        <rFont val="Times New Roman"/>
        <family val="1"/>
      </rPr>
      <t xml:space="preserve"> là bao nhiêu?</t>
    </r>
  </si>
  <si>
    <r>
      <t xml:space="preserve">Tổng </t>
    </r>
    <r>
      <rPr>
        <b/>
        <sz val="12"/>
        <color indexed="21"/>
        <rFont val="Times New Roman"/>
        <family val="1"/>
      </rPr>
      <t>NhapKho</t>
    </r>
    <r>
      <rPr>
        <sz val="12"/>
        <rFont val="Times New Roman"/>
        <family val="1"/>
      </rPr>
      <t xml:space="preserve"> và </t>
    </r>
    <r>
      <rPr>
        <b/>
        <sz val="12"/>
        <color indexed="21"/>
        <rFont val="Times New Roman"/>
        <family val="1"/>
      </rPr>
      <t>XuatKho</t>
    </r>
    <r>
      <rPr>
        <sz val="12"/>
        <rFont val="Times New Roman"/>
        <family val="1"/>
      </rPr>
      <t xml:space="preserve"> của các mặt hàng </t>
    </r>
    <r>
      <rPr>
        <b/>
        <sz val="12"/>
        <color indexed="21"/>
        <rFont val="Times New Roman"/>
        <family val="1"/>
      </rPr>
      <t>Loai 3</t>
    </r>
    <r>
      <rPr>
        <sz val="12"/>
        <rFont val="Times New Roman"/>
        <family val="1"/>
      </rPr>
      <t xml:space="preserve"> là bao nhiêu?</t>
    </r>
  </si>
  <si>
    <r>
      <t xml:space="preserve">Tổng </t>
    </r>
    <r>
      <rPr>
        <b/>
        <sz val="12"/>
        <color indexed="48"/>
        <rFont val="Times New Roman"/>
        <family val="1"/>
      </rPr>
      <t>TonKho</t>
    </r>
    <r>
      <rPr>
        <sz val="12"/>
        <rFont val="Times New Roman"/>
        <family val="1"/>
      </rPr>
      <t xml:space="preserve"> của mặt hàng </t>
    </r>
    <r>
      <rPr>
        <b/>
        <sz val="12"/>
        <color indexed="48"/>
        <rFont val="Times New Roman"/>
        <family val="1"/>
      </rPr>
      <t>Bào Ngư</t>
    </r>
    <r>
      <rPr>
        <sz val="12"/>
        <rFont val="Times New Roman"/>
        <family val="1"/>
      </rPr>
      <t xml:space="preserve"> và </t>
    </r>
    <r>
      <rPr>
        <b/>
        <sz val="12"/>
        <color indexed="48"/>
        <rFont val="Times New Roman"/>
        <family val="1"/>
      </rPr>
      <t>Nghêu</t>
    </r>
    <r>
      <rPr>
        <sz val="12"/>
        <rFont val="Times New Roman"/>
        <family val="1"/>
      </rPr>
      <t xml:space="preserve"> là bao nhiêu?</t>
    </r>
  </si>
  <si>
    <r>
      <t xml:space="preserve">Tỷ lệ phần trăm giữa </t>
    </r>
    <r>
      <rPr>
        <b/>
        <sz val="12"/>
        <color indexed="53"/>
        <rFont val="Times New Roman"/>
        <family val="1"/>
      </rPr>
      <t>XuatKho</t>
    </r>
    <r>
      <rPr>
        <sz val="12"/>
        <rFont val="Times New Roman"/>
        <family val="1"/>
      </rPr>
      <t xml:space="preserve"> và</t>
    </r>
    <r>
      <rPr>
        <b/>
        <sz val="12"/>
        <color indexed="53"/>
        <rFont val="Times New Roman"/>
        <family val="1"/>
      </rPr>
      <t xml:space="preserve"> NhapKho</t>
    </r>
    <r>
      <rPr>
        <sz val="12"/>
        <rFont val="Times New Roman"/>
        <family val="1"/>
      </rPr>
      <t xml:space="preserve"> của mặt hàng </t>
    </r>
    <r>
      <rPr>
        <b/>
        <sz val="12"/>
        <color indexed="12"/>
        <rFont val="Times New Roman"/>
        <family val="1"/>
      </rPr>
      <t>Cá</t>
    </r>
    <r>
      <rPr>
        <sz val="12"/>
        <rFont val="Times New Roman"/>
        <family val="1"/>
      </rPr>
      <t xml:space="preserve"> là bao nhiêu?</t>
    </r>
  </si>
  <si>
    <r>
      <t xml:space="preserve">Tổng </t>
    </r>
    <r>
      <rPr>
        <b/>
        <sz val="12"/>
        <color indexed="61"/>
        <rFont val="Times New Roman"/>
        <family val="1"/>
      </rPr>
      <t>XuatKho</t>
    </r>
    <r>
      <rPr>
        <sz val="12"/>
        <rFont val="Times New Roman"/>
        <family val="1"/>
      </rPr>
      <t xml:space="preserve"> của mặt hàng </t>
    </r>
    <r>
      <rPr>
        <b/>
        <sz val="12"/>
        <color indexed="61"/>
        <rFont val="Times New Roman"/>
        <family val="1"/>
      </rPr>
      <t>Tôm Loai 1</t>
    </r>
    <r>
      <rPr>
        <sz val="12"/>
        <rFont val="Times New Roman"/>
        <family val="1"/>
      </rPr>
      <t xml:space="preserve"> và</t>
    </r>
    <r>
      <rPr>
        <b/>
        <sz val="12"/>
        <color indexed="61"/>
        <rFont val="Times New Roman"/>
        <family val="1"/>
      </rPr>
      <t xml:space="preserve"> Mực Loai 3</t>
    </r>
    <r>
      <rPr>
        <sz val="12"/>
        <rFont val="Times New Roman"/>
        <family val="1"/>
      </rPr>
      <t xml:space="preserve"> là bao nhiêu?</t>
    </r>
  </si>
  <si>
    <r>
      <t xml:space="preserve">Tổng </t>
    </r>
    <r>
      <rPr>
        <b/>
        <sz val="12"/>
        <color indexed="10"/>
        <rFont val="Times New Roman"/>
        <family val="1"/>
      </rPr>
      <t>NhapKho</t>
    </r>
    <r>
      <rPr>
        <sz val="12"/>
        <rFont val="Times New Roman"/>
        <family val="1"/>
      </rPr>
      <t xml:space="preserve"> của </t>
    </r>
    <r>
      <rPr>
        <b/>
        <sz val="12"/>
        <color indexed="21"/>
        <rFont val="Times New Roman"/>
        <family val="1"/>
      </rPr>
      <t>Nghêu</t>
    </r>
    <r>
      <rPr>
        <sz val="12"/>
        <rFont val="Times New Roman"/>
        <family val="1"/>
      </rPr>
      <t xml:space="preserve"> và </t>
    </r>
    <r>
      <rPr>
        <b/>
        <sz val="12"/>
        <color indexed="21"/>
        <rFont val="Times New Roman"/>
        <family val="1"/>
      </rPr>
      <t>Bào Ngư loại 2</t>
    </r>
    <r>
      <rPr>
        <sz val="12"/>
        <rFont val="Times New Roman"/>
        <family val="1"/>
      </rPr>
      <t xml:space="preserve"> là bao nhiêu?</t>
    </r>
  </si>
  <si>
    <r>
      <t xml:space="preserve">Tỷ lệ phần trăm </t>
    </r>
    <r>
      <rPr>
        <b/>
        <sz val="12"/>
        <color indexed="10"/>
        <rFont val="Times New Roman"/>
        <family val="1"/>
      </rPr>
      <t>TonKho</t>
    </r>
    <r>
      <rPr>
        <sz val="12"/>
        <rFont val="Times New Roman"/>
        <family val="1"/>
      </rPr>
      <t xml:space="preserve"> giữa mặt hàng </t>
    </r>
    <r>
      <rPr>
        <b/>
        <sz val="12"/>
        <color indexed="10"/>
        <rFont val="Times New Roman"/>
        <family val="1"/>
      </rPr>
      <t>Mực</t>
    </r>
    <r>
      <rPr>
        <sz val="12"/>
        <rFont val="Times New Roman"/>
        <family val="1"/>
      </rPr>
      <t xml:space="preserve"> và </t>
    </r>
    <r>
      <rPr>
        <b/>
        <sz val="12"/>
        <color indexed="10"/>
        <rFont val="Times New Roman"/>
        <family val="1"/>
      </rPr>
      <t>Cá</t>
    </r>
    <r>
      <rPr>
        <sz val="12"/>
        <rFont val="Times New Roman"/>
        <family val="1"/>
      </rPr>
      <t xml:space="preserve"> là bao nhiêu?</t>
    </r>
  </si>
  <si>
    <r>
      <t xml:space="preserve">Giá trị </t>
    </r>
    <r>
      <rPr>
        <b/>
        <sz val="12"/>
        <color indexed="48"/>
        <rFont val="Times New Roman"/>
        <family val="1"/>
      </rPr>
      <t>NhapKho</t>
    </r>
    <r>
      <rPr>
        <sz val="12"/>
        <rFont val="Times New Roman"/>
        <family val="1"/>
      </rPr>
      <t xml:space="preserve"> nhỏ nhất của các mặt hàng có </t>
    </r>
    <r>
      <rPr>
        <b/>
        <sz val="12"/>
        <color indexed="48"/>
        <rFont val="Times New Roman"/>
        <family val="1"/>
      </rPr>
      <t>TonKho &gt;=500</t>
    </r>
    <r>
      <rPr>
        <sz val="12"/>
        <rFont val="Times New Roman"/>
        <family val="1"/>
      </rPr>
      <t xml:space="preserve"> là bao nhiêu?</t>
    </r>
  </si>
  <si>
    <r>
      <t xml:space="preserve">Tổng </t>
    </r>
    <r>
      <rPr>
        <b/>
        <sz val="12"/>
        <color indexed="53"/>
        <rFont val="Times New Roman"/>
        <family val="1"/>
      </rPr>
      <t>TonKho</t>
    </r>
    <r>
      <rPr>
        <sz val="12"/>
        <rFont val="Times New Roman"/>
        <family val="1"/>
      </rPr>
      <t xml:space="preserve"> của các mặt hàng có </t>
    </r>
    <r>
      <rPr>
        <b/>
        <sz val="12"/>
        <color indexed="53"/>
        <rFont val="Times New Roman"/>
        <family val="1"/>
      </rPr>
      <t xml:space="preserve">NhapKho &lt;500 </t>
    </r>
    <r>
      <rPr>
        <sz val="12"/>
        <rFont val="Times New Roman"/>
        <family val="1"/>
      </rPr>
      <t xml:space="preserve">hoặc </t>
    </r>
    <r>
      <rPr>
        <b/>
        <sz val="12"/>
        <color indexed="53"/>
        <rFont val="Times New Roman"/>
        <family val="1"/>
      </rPr>
      <t>XuatKho &gt;=200</t>
    </r>
    <r>
      <rPr>
        <sz val="12"/>
        <rFont val="Times New Roman"/>
        <family val="1"/>
      </rPr>
      <t xml:space="preserve"> là bao nhiêu?</t>
    </r>
  </si>
  <si>
    <r>
      <t xml:space="preserve">Giá trị </t>
    </r>
    <r>
      <rPr>
        <b/>
        <sz val="12"/>
        <color indexed="20"/>
        <rFont val="Times New Roman"/>
        <family val="1"/>
      </rPr>
      <t>NhapKho</t>
    </r>
    <r>
      <rPr>
        <sz val="12"/>
        <rFont val="Times New Roman"/>
        <family val="1"/>
      </rPr>
      <t xml:space="preserve"> nhỏ nhất trong </t>
    </r>
    <r>
      <rPr>
        <b/>
        <sz val="12"/>
        <color indexed="10"/>
        <rFont val="Times New Roman"/>
        <family val="1"/>
      </rPr>
      <t>tháng 7</t>
    </r>
    <r>
      <rPr>
        <sz val="12"/>
        <rFont val="Times New Roman"/>
        <family val="1"/>
      </rPr>
      <t xml:space="preserve"> là bao nhiêu? </t>
    </r>
  </si>
  <si>
    <r>
      <t xml:space="preserve">Tổng </t>
    </r>
    <r>
      <rPr>
        <b/>
        <sz val="12"/>
        <color indexed="53"/>
        <rFont val="Times New Roman"/>
        <family val="1"/>
      </rPr>
      <t>XuatKho</t>
    </r>
    <r>
      <rPr>
        <sz val="12"/>
        <rFont val="Times New Roman"/>
        <family val="1"/>
      </rPr>
      <t xml:space="preserve"> của các mặt hàng </t>
    </r>
    <r>
      <rPr>
        <b/>
        <sz val="12"/>
        <color indexed="18"/>
        <rFont val="Times New Roman"/>
        <family val="1"/>
      </rPr>
      <t>Loai 1</t>
    </r>
    <r>
      <rPr>
        <sz val="12"/>
        <rFont val="Times New Roman"/>
        <family val="1"/>
      </rPr>
      <t xml:space="preserve"> trong </t>
    </r>
    <r>
      <rPr>
        <b/>
        <sz val="12"/>
        <color indexed="61"/>
        <rFont val="Times New Roman"/>
        <family val="1"/>
      </rPr>
      <t>tháng 10</t>
    </r>
    <r>
      <rPr>
        <sz val="12"/>
        <rFont val="Times New Roman"/>
        <family val="1"/>
      </rPr>
      <t xml:space="preserve"> là bao nhiêu?</t>
    </r>
  </si>
  <si>
    <r>
      <t xml:space="preserve">Giá trị </t>
    </r>
    <r>
      <rPr>
        <b/>
        <sz val="12"/>
        <color indexed="12"/>
        <rFont val="Times New Roman"/>
        <family val="1"/>
      </rPr>
      <t>TonKho</t>
    </r>
    <r>
      <rPr>
        <sz val="12"/>
        <rFont val="Times New Roman"/>
        <family val="1"/>
      </rPr>
      <t xml:space="preserve"> lớn nhất từ </t>
    </r>
    <r>
      <rPr>
        <b/>
        <sz val="12"/>
        <color indexed="10"/>
        <rFont val="Times New Roman"/>
        <family val="1"/>
      </rPr>
      <t>ngày 1 đến ngày 15</t>
    </r>
    <r>
      <rPr>
        <sz val="12"/>
        <rFont val="Times New Roman"/>
        <family val="1"/>
      </rPr>
      <t xml:space="preserve"> là bao nhiêu?</t>
    </r>
  </si>
  <si>
    <r>
      <t xml:space="preserve">Tổng </t>
    </r>
    <r>
      <rPr>
        <b/>
        <sz val="12"/>
        <color indexed="21"/>
        <rFont val="Times New Roman"/>
        <family val="1"/>
      </rPr>
      <t>NhapKho</t>
    </r>
    <r>
      <rPr>
        <sz val="12"/>
        <rFont val="Times New Roman"/>
        <family val="1"/>
      </rPr>
      <t xml:space="preserve"> của </t>
    </r>
    <r>
      <rPr>
        <b/>
        <sz val="12"/>
        <color indexed="58"/>
        <rFont val="Times New Roman"/>
        <family val="1"/>
      </rPr>
      <t>Quý 4</t>
    </r>
    <r>
      <rPr>
        <sz val="12"/>
        <rFont val="Times New Roman"/>
        <family val="1"/>
      </rPr>
      <t xml:space="preserve"> là bao nhiêu? (</t>
    </r>
    <r>
      <rPr>
        <b/>
        <sz val="12"/>
        <color indexed="10"/>
        <rFont val="Times New Roman"/>
        <family val="1"/>
      </rPr>
      <t>Quý 4</t>
    </r>
    <r>
      <rPr>
        <sz val="12"/>
        <rFont val="Times New Roman"/>
        <family val="1"/>
      </rPr>
      <t xml:space="preserve"> gồm các tháng </t>
    </r>
    <r>
      <rPr>
        <b/>
        <sz val="12"/>
        <color indexed="58"/>
        <rFont val="Times New Roman"/>
        <family val="1"/>
      </rPr>
      <t>10</t>
    </r>
    <r>
      <rPr>
        <sz val="12"/>
        <rFont val="Times New Roman"/>
        <family val="1"/>
      </rPr>
      <t>,</t>
    </r>
    <r>
      <rPr>
        <b/>
        <sz val="12"/>
        <color indexed="58"/>
        <rFont val="Times New Roman"/>
        <family val="1"/>
      </rPr>
      <t>11</t>
    </r>
    <r>
      <rPr>
        <sz val="12"/>
        <rFont val="Times New Roman"/>
        <family val="1"/>
      </rPr>
      <t xml:space="preserve"> và </t>
    </r>
    <r>
      <rPr>
        <b/>
        <sz val="12"/>
        <color indexed="58"/>
        <rFont val="Times New Roman"/>
        <family val="1"/>
      </rPr>
      <t>12</t>
    </r>
    <r>
      <rPr>
        <sz val="12"/>
        <rFont val="Times New Roman"/>
        <family val="1"/>
      </rPr>
      <t>)</t>
    </r>
  </si>
  <si>
    <r>
      <t xml:space="preserve">Tổng </t>
    </r>
    <r>
      <rPr>
        <b/>
        <sz val="12"/>
        <color indexed="60"/>
        <rFont val="Times New Roman"/>
        <family val="1"/>
      </rPr>
      <t>NhapKho</t>
    </r>
    <r>
      <rPr>
        <sz val="12"/>
        <rFont val="Times New Roman"/>
        <family val="1"/>
      </rPr>
      <t xml:space="preserve"> và </t>
    </r>
    <r>
      <rPr>
        <b/>
        <sz val="12"/>
        <color indexed="48"/>
        <rFont val="Times New Roman"/>
        <family val="1"/>
      </rPr>
      <t>XuatKho</t>
    </r>
    <r>
      <rPr>
        <sz val="12"/>
        <rFont val="Times New Roman"/>
        <family val="1"/>
      </rPr>
      <t xml:space="preserve"> của các mặt hàng trong ngày </t>
    </r>
    <r>
      <rPr>
        <b/>
        <sz val="12"/>
        <color indexed="58"/>
        <rFont val="Times New Roman"/>
        <family val="1"/>
      </rPr>
      <t xml:space="preserve">Thứ Bảy </t>
    </r>
    <r>
      <rPr>
        <sz val="12"/>
        <rFont val="Times New Roman"/>
        <family val="1"/>
      </rPr>
      <t xml:space="preserve">và </t>
    </r>
    <r>
      <rPr>
        <b/>
        <sz val="12"/>
        <color indexed="62"/>
        <rFont val="Times New Roman"/>
        <family val="1"/>
      </rPr>
      <t xml:space="preserve">Chủ Nhật </t>
    </r>
    <r>
      <rPr>
        <sz val="12"/>
        <rFont val="Times New Roman"/>
        <family val="1"/>
      </rPr>
      <t>là bao nhiêu?</t>
    </r>
  </si>
  <si>
    <t>Hãy sắp xếp danh sách theo yêu cầu sau:</t>
  </si>
  <si>
    <r>
      <t xml:space="preserve">Tăng dần theo </t>
    </r>
    <r>
      <rPr>
        <b/>
        <sz val="12"/>
        <color indexed="10"/>
        <rFont val="Times New Roman"/>
        <family val="1"/>
      </rPr>
      <t>NgayCT</t>
    </r>
  </si>
  <si>
    <r>
      <t xml:space="preserve">Giảm dần theo </t>
    </r>
    <r>
      <rPr>
        <b/>
        <sz val="12"/>
        <color indexed="56"/>
        <rFont val="Times New Roman"/>
        <family val="1"/>
      </rPr>
      <t>TenHang</t>
    </r>
  </si>
  <si>
    <r>
      <t xml:space="preserve">Giảm dần theo </t>
    </r>
    <r>
      <rPr>
        <b/>
        <sz val="12"/>
        <color indexed="53"/>
        <rFont val="Times New Roman"/>
        <family val="1"/>
      </rPr>
      <t>Loai</t>
    </r>
    <r>
      <rPr>
        <sz val="12"/>
        <rFont val="Times New Roman"/>
        <family val="1"/>
      </rPr>
      <t xml:space="preserve">, nếu </t>
    </r>
    <r>
      <rPr>
        <b/>
        <sz val="12"/>
        <color indexed="53"/>
        <rFont val="Times New Roman"/>
        <family val="1"/>
      </rPr>
      <t>Loai</t>
    </r>
    <r>
      <rPr>
        <sz val="12"/>
        <rFont val="Times New Roman"/>
        <family val="1"/>
      </rPr>
      <t xml:space="preserve"> mà trùng thì tăng dần theo </t>
    </r>
    <r>
      <rPr>
        <b/>
        <sz val="12"/>
        <color indexed="12"/>
        <rFont val="Times New Roman"/>
        <family val="1"/>
      </rPr>
      <t>TonKho</t>
    </r>
  </si>
  <si>
    <r>
      <t xml:space="preserve">Tăng dần theo </t>
    </r>
    <r>
      <rPr>
        <b/>
        <sz val="12"/>
        <color indexed="58"/>
        <rFont val="Times New Roman"/>
        <family val="1"/>
      </rPr>
      <t>TenHang</t>
    </r>
    <r>
      <rPr>
        <sz val="12"/>
        <rFont val="Times New Roman"/>
        <family val="1"/>
      </rPr>
      <t xml:space="preserve">, nếu trùng </t>
    </r>
    <r>
      <rPr>
        <b/>
        <sz val="12"/>
        <color indexed="58"/>
        <rFont val="Times New Roman"/>
        <family val="1"/>
      </rPr>
      <t>TenHang</t>
    </r>
    <r>
      <rPr>
        <sz val="12"/>
        <rFont val="Times New Roman"/>
        <family val="1"/>
      </rPr>
      <t xml:space="preserve"> thì giảm dần theo </t>
    </r>
    <r>
      <rPr>
        <b/>
        <sz val="12"/>
        <color indexed="17"/>
        <rFont val="Times New Roman"/>
        <family val="1"/>
      </rPr>
      <t>NhapKho</t>
    </r>
  </si>
  <si>
    <r>
      <t xml:space="preserve">Giảm dần theo </t>
    </r>
    <r>
      <rPr>
        <b/>
        <sz val="12"/>
        <color indexed="10"/>
        <rFont val="Times New Roman"/>
        <family val="1"/>
      </rPr>
      <t>Loai</t>
    </r>
    <r>
      <rPr>
        <sz val="12"/>
        <rFont val="Times New Roman"/>
        <family val="1"/>
      </rPr>
      <t xml:space="preserve">, nếu trùng </t>
    </r>
    <r>
      <rPr>
        <b/>
        <sz val="12"/>
        <color indexed="10"/>
        <rFont val="Times New Roman"/>
        <family val="1"/>
      </rPr>
      <t>Loai</t>
    </r>
    <r>
      <rPr>
        <sz val="12"/>
        <rFont val="Times New Roman"/>
        <family val="1"/>
      </rPr>
      <t xml:space="preserve"> thì tăng dần </t>
    </r>
    <r>
      <rPr>
        <b/>
        <sz val="12"/>
        <color indexed="12"/>
        <rFont val="Times New Roman"/>
        <family val="1"/>
      </rPr>
      <t>TenHang</t>
    </r>
    <r>
      <rPr>
        <sz val="12"/>
        <rFont val="Times New Roman"/>
        <family val="1"/>
      </rPr>
      <t xml:space="preserve">, </t>
    </r>
  </si>
  <si>
    <r>
      <t xml:space="preserve">nếu trùng </t>
    </r>
    <r>
      <rPr>
        <b/>
        <sz val="12"/>
        <color indexed="53"/>
        <rFont val="Times New Roman"/>
        <family val="1"/>
      </rPr>
      <t>TenHang</t>
    </r>
    <r>
      <rPr>
        <sz val="12"/>
        <rFont val="Times New Roman"/>
        <family val="1"/>
      </rPr>
      <t xml:space="preserve"> thì giảm dần theo </t>
    </r>
    <r>
      <rPr>
        <b/>
        <sz val="12"/>
        <color indexed="20"/>
        <rFont val="Times New Roman"/>
        <family val="1"/>
      </rPr>
      <t>NgayCT</t>
    </r>
  </si>
  <si>
    <t>Sử dụng chức năng lọc bằng AutoFilter, hãy lọc ra danh sách:</t>
  </si>
  <si>
    <r>
      <t xml:space="preserve">Các mặt hàng là </t>
    </r>
    <r>
      <rPr>
        <b/>
        <sz val="12"/>
        <color indexed="53"/>
        <rFont val="Times New Roman"/>
        <family val="1"/>
      </rPr>
      <t>Tôm</t>
    </r>
  </si>
  <si>
    <r>
      <t xml:space="preserve">Các mặt hàng có </t>
    </r>
    <r>
      <rPr>
        <b/>
        <sz val="12"/>
        <color indexed="60"/>
        <rFont val="Times New Roman"/>
        <family val="1"/>
      </rPr>
      <t>NhapKho &lt;=500</t>
    </r>
  </si>
  <si>
    <r>
      <t xml:space="preserve">Các mặt hàng </t>
    </r>
    <r>
      <rPr>
        <b/>
        <sz val="12"/>
        <color indexed="10"/>
        <rFont val="Times New Roman"/>
        <family val="1"/>
      </rPr>
      <t>Loai 1</t>
    </r>
    <r>
      <rPr>
        <sz val="12"/>
        <rFont val="Times New Roman"/>
        <family val="1"/>
      </rPr>
      <t xml:space="preserve"> và có </t>
    </r>
    <r>
      <rPr>
        <b/>
        <sz val="12"/>
        <color indexed="12"/>
        <rFont val="Times New Roman"/>
        <family val="1"/>
      </rPr>
      <t>XuatKho&gt;200</t>
    </r>
  </si>
  <si>
    <r>
      <t xml:space="preserve">Các mặt hàng là </t>
    </r>
    <r>
      <rPr>
        <b/>
        <sz val="12"/>
        <color indexed="17"/>
        <rFont val="Times New Roman"/>
        <family val="1"/>
      </rPr>
      <t xml:space="preserve">Bào Ngư </t>
    </r>
    <r>
      <rPr>
        <sz val="12"/>
        <rFont val="Times New Roman"/>
        <family val="1"/>
      </rPr>
      <t xml:space="preserve">hoặc </t>
    </r>
    <r>
      <rPr>
        <b/>
        <sz val="12"/>
        <color indexed="20"/>
        <rFont val="Times New Roman"/>
        <family val="1"/>
      </rPr>
      <t>Tôm</t>
    </r>
  </si>
  <si>
    <r>
      <t xml:space="preserve">Các mặt hàng có </t>
    </r>
    <r>
      <rPr>
        <b/>
        <sz val="12"/>
        <color indexed="10"/>
        <rFont val="Times New Roman"/>
        <family val="1"/>
      </rPr>
      <t>XuatKho &gt; 150</t>
    </r>
    <r>
      <rPr>
        <sz val="12"/>
        <rFont val="Times New Roman"/>
        <family val="1"/>
      </rPr>
      <t xml:space="preserve"> sau ngày </t>
    </r>
    <r>
      <rPr>
        <b/>
        <sz val="12"/>
        <color indexed="56"/>
        <rFont val="Times New Roman"/>
        <family val="1"/>
      </rPr>
      <t>01/06/2003</t>
    </r>
    <r>
      <rPr>
        <b/>
        <sz val="12"/>
        <color indexed="52"/>
        <rFont val="Times New Roman"/>
        <family val="1"/>
      </rPr>
      <t>.</t>
    </r>
  </si>
  <si>
    <t>Sử dụng chức năng lọc bằng Advanced Filter, hãy lọc ra danh sách:</t>
  </si>
  <si>
    <r>
      <t xml:space="preserve">Các mặt hàng </t>
    </r>
    <r>
      <rPr>
        <b/>
        <sz val="12"/>
        <color indexed="10"/>
        <rFont val="Times New Roman"/>
        <family val="1"/>
      </rPr>
      <t>Loai 1</t>
    </r>
  </si>
  <si>
    <r>
      <t xml:space="preserve">Các mặt hàng có </t>
    </r>
    <r>
      <rPr>
        <b/>
        <sz val="12"/>
        <color indexed="10"/>
        <rFont val="Times New Roman"/>
        <family val="1"/>
      </rPr>
      <t>NhapKho &gt;=500</t>
    </r>
    <r>
      <rPr>
        <sz val="12"/>
        <rFont val="Times New Roman"/>
        <family val="1"/>
      </rPr>
      <t xml:space="preserve"> và </t>
    </r>
    <r>
      <rPr>
        <b/>
        <sz val="12"/>
        <color indexed="12"/>
        <rFont val="Times New Roman"/>
        <family val="1"/>
      </rPr>
      <t>TonKho&gt;400</t>
    </r>
  </si>
  <si>
    <r>
      <t xml:space="preserve">Các mặt hàng </t>
    </r>
    <r>
      <rPr>
        <b/>
        <sz val="12"/>
        <color indexed="12"/>
        <rFont val="Times New Roman"/>
        <family val="1"/>
      </rPr>
      <t>Loai 3</t>
    </r>
    <r>
      <rPr>
        <sz val="12"/>
        <rFont val="Times New Roman"/>
        <family val="1"/>
      </rPr>
      <t xml:space="preserve"> và có </t>
    </r>
    <r>
      <rPr>
        <b/>
        <sz val="12"/>
        <color indexed="53"/>
        <rFont val="Times New Roman"/>
        <family val="1"/>
      </rPr>
      <t>XuatKho &lt; 300</t>
    </r>
  </si>
  <si>
    <r>
      <t xml:space="preserve">Các mặt hàng có </t>
    </r>
    <r>
      <rPr>
        <b/>
        <sz val="12"/>
        <color indexed="10"/>
        <rFont val="Times New Roman"/>
        <family val="1"/>
      </rPr>
      <t xml:space="preserve">XuatKho &gt;=250 </t>
    </r>
    <r>
      <rPr>
        <sz val="12"/>
        <rFont val="Times New Roman"/>
        <family val="1"/>
      </rPr>
      <t xml:space="preserve">trong </t>
    </r>
    <r>
      <rPr>
        <b/>
        <sz val="12"/>
        <color indexed="61"/>
        <rFont val="Times New Roman"/>
        <family val="1"/>
      </rPr>
      <t>tháng 10</t>
    </r>
  </si>
  <si>
    <r>
      <t xml:space="preserve">Các mặt hàng có </t>
    </r>
    <r>
      <rPr>
        <b/>
        <sz val="12"/>
        <color indexed="20"/>
        <rFont val="Times New Roman"/>
        <family val="1"/>
      </rPr>
      <t>NhapKho</t>
    </r>
    <r>
      <rPr>
        <sz val="12"/>
        <rFont val="Times New Roman"/>
        <family val="1"/>
      </rPr>
      <t xml:space="preserve">, </t>
    </r>
    <r>
      <rPr>
        <b/>
        <sz val="12"/>
        <color indexed="20"/>
        <rFont val="Times New Roman"/>
        <family val="1"/>
      </rPr>
      <t xml:space="preserve">XuatKho,TonKho&gt;100 </t>
    </r>
  </si>
  <si>
    <r>
      <t xml:space="preserve">trong khoảng thời gian từ </t>
    </r>
    <r>
      <rPr>
        <b/>
        <sz val="12"/>
        <color indexed="16"/>
        <rFont val="Times New Roman"/>
        <family val="1"/>
      </rPr>
      <t>ngày 1 đến ngày 15</t>
    </r>
  </si>
  <si>
    <t>Bưu cục Chiến Thắng</t>
  </si>
  <si>
    <t>BẢNG THEO DÕI CUỘC GỌI</t>
  </si>
  <si>
    <t>Ngày
Gọi</t>
  </si>
  <si>
    <t>Thời Gian
Bắt Đầu</t>
  </si>
  <si>
    <t>Thời Gian
Kết Thúc</t>
  </si>
  <si>
    <t>Số
Phút</t>
  </si>
  <si>
    <t>Hình Thức
gọi</t>
  </si>
  <si>
    <t>Tiền
Giảm</t>
  </si>
  <si>
    <t>BẢNG TRA GIÁ CƯỚC CUỘC GỌI</t>
  </si>
  <si>
    <t>Hình Thức Gọi</t>
  </si>
  <si>
    <t>Diễn Giải</t>
  </si>
  <si>
    <t>Đơn Giá (đ/phút)</t>
  </si>
  <si>
    <t>Nội Tỉnh</t>
  </si>
  <si>
    <t>Liên Tỉnh</t>
  </si>
  <si>
    <t>Di Động</t>
  </si>
  <si>
    <r>
      <t xml:space="preserve">Tính </t>
    </r>
    <r>
      <rPr>
        <b/>
        <sz val="12"/>
        <color indexed="18"/>
        <rFont val="Times New Roman"/>
        <family val="1"/>
      </rPr>
      <t>Số Phút</t>
    </r>
    <r>
      <rPr>
        <sz val="12"/>
        <rFont val="Times New Roman"/>
        <family val="1"/>
      </rPr>
      <t xml:space="preserve"> cho mỗi cuộc gọi, biết rằng </t>
    </r>
    <r>
      <rPr>
        <b/>
        <sz val="12"/>
        <color indexed="18"/>
        <rFont val="Times New Roman"/>
        <family val="1"/>
      </rPr>
      <t>Số Phút</t>
    </r>
    <r>
      <rPr>
        <sz val="12"/>
        <rFont val="Times New Roman"/>
        <family val="1"/>
      </rPr>
      <t xml:space="preserve"> được tính bằng </t>
    </r>
    <r>
      <rPr>
        <b/>
        <sz val="12"/>
        <color indexed="10"/>
        <rFont val="Times New Roman"/>
        <family val="1"/>
      </rPr>
      <t>Thời Gian Kết Thúc</t>
    </r>
    <r>
      <rPr>
        <sz val="12"/>
        <rFont val="Times New Roman"/>
        <family val="1"/>
      </rPr>
      <t xml:space="preserve"> - </t>
    </r>
    <r>
      <rPr>
        <b/>
        <sz val="12"/>
        <color indexed="12"/>
        <rFont val="Times New Roman"/>
        <family val="1"/>
      </rPr>
      <t>Thời Gian Bắt Đầu</t>
    </r>
  </si>
  <si>
    <r>
      <t xml:space="preserve">và </t>
    </r>
    <r>
      <rPr>
        <i/>
        <sz val="12"/>
        <color indexed="56"/>
        <rFont val="Times New Roman"/>
        <family val="1"/>
      </rPr>
      <t>số giây lẻ &gt;30 thì tính thêm 1 phút</t>
    </r>
  </si>
  <si>
    <t>Ví dụ:</t>
  </si>
  <si>
    <r>
      <t xml:space="preserve">Tính </t>
    </r>
    <r>
      <rPr>
        <b/>
        <sz val="12"/>
        <color indexed="10"/>
        <rFont val="Times New Roman"/>
        <family val="1"/>
      </rPr>
      <t xml:space="preserve">Thành Tiền </t>
    </r>
    <r>
      <rPr>
        <sz val="12"/>
        <rFont val="Times New Roman"/>
        <family val="1"/>
      </rPr>
      <t xml:space="preserve"> = </t>
    </r>
    <r>
      <rPr>
        <b/>
        <sz val="12"/>
        <color indexed="12"/>
        <rFont val="Times New Roman"/>
        <family val="1"/>
      </rPr>
      <t>Số Phút *</t>
    </r>
    <r>
      <rPr>
        <sz val="12"/>
        <rFont val="Times New Roman"/>
        <family val="1"/>
      </rPr>
      <t xml:space="preserve"> </t>
    </r>
    <r>
      <rPr>
        <b/>
        <sz val="12"/>
        <color indexed="18"/>
        <rFont val="Times New Roman"/>
        <family val="1"/>
      </rPr>
      <t xml:space="preserve">Đơn Giá </t>
    </r>
    <r>
      <rPr>
        <sz val="12"/>
        <rFont val="Times New Roman"/>
        <family val="1"/>
      </rPr>
      <t xml:space="preserve">trong đó </t>
    </r>
    <r>
      <rPr>
        <b/>
        <sz val="12"/>
        <color indexed="18"/>
        <rFont val="Times New Roman"/>
        <family val="1"/>
      </rPr>
      <t>Đơn Giá</t>
    </r>
    <r>
      <rPr>
        <sz val="12"/>
        <rFont val="Times New Roman"/>
        <family val="1"/>
      </rPr>
      <t xml:space="preserve"> cho mỗi cuộc gọi thì dựa vào </t>
    </r>
    <r>
      <rPr>
        <b/>
        <sz val="12"/>
        <color indexed="12"/>
        <rFont val="Times New Roman"/>
        <family val="1"/>
      </rPr>
      <t xml:space="preserve">Hình Thức Gọi </t>
    </r>
  </si>
  <si>
    <r>
      <t xml:space="preserve">ở </t>
    </r>
    <r>
      <rPr>
        <b/>
        <sz val="12"/>
        <color indexed="20"/>
        <rFont val="Times New Roman"/>
        <family val="1"/>
      </rPr>
      <t>Bảng 1</t>
    </r>
    <r>
      <rPr>
        <sz val="12"/>
        <rFont val="Times New Roman"/>
        <family val="1"/>
      </rPr>
      <t xml:space="preserve"> và tra ở </t>
    </r>
    <r>
      <rPr>
        <b/>
        <sz val="12"/>
        <color indexed="18"/>
        <rFont val="Times New Roman"/>
        <family val="1"/>
      </rPr>
      <t>Bảng 2</t>
    </r>
  </si>
  <si>
    <r>
      <t xml:space="preserve">   - Bắt đầu gọi lúc: </t>
    </r>
    <r>
      <rPr>
        <b/>
        <sz val="12"/>
        <color indexed="10"/>
        <rFont val="Times New Roman"/>
        <family val="1"/>
      </rPr>
      <t>13:02:01</t>
    </r>
    <r>
      <rPr>
        <sz val="12"/>
        <rFont val="Times New Roman"/>
        <family val="1"/>
      </rPr>
      <t xml:space="preserve"> và Kết thúc lúc: </t>
    </r>
    <r>
      <rPr>
        <b/>
        <sz val="12"/>
        <color indexed="12"/>
        <rFont val="Times New Roman"/>
        <family val="1"/>
      </rPr>
      <t>13:04:58</t>
    </r>
    <r>
      <rPr>
        <sz val="12"/>
        <rFont val="Times New Roman"/>
        <family val="1"/>
      </rPr>
      <t xml:space="preserve"> thì tính là: </t>
    </r>
    <r>
      <rPr>
        <sz val="12"/>
        <color indexed="56"/>
        <rFont val="Times New Roman"/>
        <family val="1"/>
      </rPr>
      <t>3 phút</t>
    </r>
  </si>
  <si>
    <r>
      <t xml:space="preserve">   - Bắt đầu gọi lúc: </t>
    </r>
    <r>
      <rPr>
        <b/>
        <sz val="12"/>
        <color indexed="10"/>
        <rFont val="Times New Roman"/>
        <family val="1"/>
      </rPr>
      <t>14:20:37</t>
    </r>
    <r>
      <rPr>
        <sz val="12"/>
        <rFont val="Times New Roman"/>
        <family val="1"/>
      </rPr>
      <t xml:space="preserve"> và Kết thúc lúc: </t>
    </r>
    <r>
      <rPr>
        <b/>
        <sz val="12"/>
        <color indexed="12"/>
        <rFont val="Times New Roman"/>
        <family val="1"/>
      </rPr>
      <t>14:25:27</t>
    </r>
    <r>
      <rPr>
        <sz val="12"/>
        <rFont val="Times New Roman"/>
        <family val="1"/>
      </rPr>
      <t xml:space="preserve"> thì tính là  : </t>
    </r>
    <r>
      <rPr>
        <sz val="12"/>
        <color indexed="18"/>
        <rFont val="Times New Roman"/>
        <family val="1"/>
      </rPr>
      <t>5 phút</t>
    </r>
  </si>
  <si>
    <r>
      <t xml:space="preserve">Tính </t>
    </r>
    <r>
      <rPr>
        <b/>
        <sz val="12"/>
        <color indexed="16"/>
        <rFont val="Times New Roman"/>
        <family val="1"/>
      </rPr>
      <t xml:space="preserve">Tiền Giảm </t>
    </r>
    <r>
      <rPr>
        <sz val="12"/>
        <rFont val="Times New Roman"/>
        <family val="1"/>
      </rPr>
      <t xml:space="preserve">cho mỗi cuộc gọi biết rằng nếu gọi vào ngày </t>
    </r>
    <r>
      <rPr>
        <b/>
        <sz val="12"/>
        <color indexed="10"/>
        <rFont val="Times New Roman"/>
        <family val="1"/>
      </rPr>
      <t>Thứ Bảy</t>
    </r>
    <r>
      <rPr>
        <sz val="12"/>
        <rFont val="Times New Roman"/>
        <family val="1"/>
      </rPr>
      <t xml:space="preserve"> hoặc </t>
    </r>
    <r>
      <rPr>
        <b/>
        <sz val="12"/>
        <color indexed="20"/>
        <rFont val="Times New Roman"/>
        <family val="1"/>
      </rPr>
      <t xml:space="preserve">Chủ Nhật </t>
    </r>
    <r>
      <rPr>
        <sz val="12"/>
        <rFont val="Times New Roman"/>
        <family val="1"/>
      </rPr>
      <t xml:space="preserve">thì </t>
    </r>
  </si>
  <si>
    <r>
      <t xml:space="preserve">được giảm </t>
    </r>
    <r>
      <rPr>
        <i/>
        <sz val="12"/>
        <color indexed="20"/>
        <rFont val="Times New Roman"/>
        <family val="1"/>
      </rPr>
      <t>10% Thành Tiền</t>
    </r>
    <r>
      <rPr>
        <sz val="12"/>
        <rFont val="Times New Roman"/>
        <family val="1"/>
      </rPr>
      <t>, còn gọi vào các ngày khác thì không giảm.</t>
    </r>
  </si>
  <si>
    <r>
      <t xml:space="preserve">Tính </t>
    </r>
    <r>
      <rPr>
        <b/>
        <sz val="12"/>
        <color indexed="20"/>
        <rFont val="Times New Roman"/>
        <family val="1"/>
      </rPr>
      <t xml:space="preserve">Phải Trả </t>
    </r>
    <r>
      <rPr>
        <sz val="12"/>
        <rFont val="Times New Roman"/>
        <family val="1"/>
      </rPr>
      <t xml:space="preserve">= </t>
    </r>
    <r>
      <rPr>
        <b/>
        <sz val="12"/>
        <color indexed="60"/>
        <rFont val="Times New Roman"/>
        <family val="1"/>
      </rPr>
      <t>Thành Tiền</t>
    </r>
    <r>
      <rPr>
        <sz val="12"/>
        <rFont val="Times New Roman"/>
        <family val="1"/>
      </rPr>
      <t xml:space="preserve"> - </t>
    </r>
    <r>
      <rPr>
        <b/>
        <sz val="12"/>
        <color indexed="48"/>
        <rFont val="Times New Roman"/>
        <family val="1"/>
      </rPr>
      <t>Tiền Giảm</t>
    </r>
  </si>
  <si>
    <r>
      <t xml:space="preserve">Hoàn thành </t>
    </r>
    <r>
      <rPr>
        <b/>
        <sz val="12"/>
        <color indexed="56"/>
        <rFont val="Times New Roman"/>
        <family val="1"/>
      </rPr>
      <t xml:space="preserve">Bảng Thống Kê </t>
    </r>
    <r>
      <rPr>
        <sz val="12"/>
        <rFont val="Times New Roman"/>
        <family val="1"/>
      </rPr>
      <t>sau :</t>
    </r>
  </si>
  <si>
    <t>Hình Thức
Gọi</t>
  </si>
  <si>
    <t>Tổng Số
Phút Gọi</t>
  </si>
  <si>
    <t>Tổng Số Tiền
Phải Trả</t>
  </si>
  <si>
    <t>Công ty Phương Nam</t>
  </si>
  <si>
    <t>Tổ Sản Xuất</t>
  </si>
  <si>
    <t>Ngày Xuất</t>
  </si>
  <si>
    <t>Hư Hỏng</t>
  </si>
  <si>
    <t>BẢNG TRA HÀNG HOÁ</t>
  </si>
  <si>
    <t>% Hư Hỏng</t>
  </si>
  <si>
    <t>Giày Bata</t>
  </si>
  <si>
    <t>Giày Vải</t>
  </si>
  <si>
    <t>Giày Thể Thao</t>
  </si>
  <si>
    <r>
      <t xml:space="preserve">Dựa vào giá trị cột </t>
    </r>
    <r>
      <rPr>
        <b/>
        <sz val="12"/>
        <color indexed="10"/>
        <rFont val="Times New Roman"/>
        <family val="1"/>
      </rPr>
      <t xml:space="preserve">Mã Hàng </t>
    </r>
    <r>
      <rPr>
        <sz val="12"/>
        <rFont val="Times New Roman"/>
        <family val="1"/>
      </rPr>
      <t xml:space="preserve">và tra ở </t>
    </r>
    <r>
      <rPr>
        <b/>
        <sz val="12"/>
        <color indexed="20"/>
        <rFont val="Times New Roman"/>
        <family val="1"/>
      </rPr>
      <t>Bảng 2</t>
    </r>
    <r>
      <rPr>
        <sz val="12"/>
        <rFont val="Times New Roman"/>
        <family val="1"/>
      </rPr>
      <t xml:space="preserve">, hãy điền giá trị cho cột </t>
    </r>
    <r>
      <rPr>
        <b/>
        <sz val="12"/>
        <color indexed="62"/>
        <rFont val="Times New Roman"/>
        <family val="1"/>
      </rPr>
      <t>Tên Hàng</t>
    </r>
  </si>
  <si>
    <r>
      <t xml:space="preserve">Hãy điền số liệu cho cột </t>
    </r>
    <r>
      <rPr>
        <b/>
        <sz val="12"/>
        <color indexed="12"/>
        <rFont val="Times New Roman"/>
        <family val="1"/>
      </rPr>
      <t>Hư Hỏng</t>
    </r>
    <r>
      <rPr>
        <sz val="12"/>
        <rFont val="Times New Roman"/>
        <family val="1"/>
      </rPr>
      <t xml:space="preserve">, biết rằng số lượng giày bị </t>
    </r>
    <r>
      <rPr>
        <b/>
        <sz val="12"/>
        <color indexed="12"/>
        <rFont val="Times New Roman"/>
        <family val="1"/>
      </rPr>
      <t>Hư Hỏng</t>
    </r>
    <r>
      <rPr>
        <sz val="12"/>
        <rFont val="Times New Roman"/>
        <family val="1"/>
      </rPr>
      <t xml:space="preserve"> được tính bởi</t>
    </r>
  </si>
  <si>
    <r>
      <t xml:space="preserve">công thức:  </t>
    </r>
    <r>
      <rPr>
        <b/>
        <sz val="12"/>
        <color indexed="60"/>
        <rFont val="Times New Roman"/>
        <family val="1"/>
      </rPr>
      <t>Số Lượng</t>
    </r>
    <r>
      <rPr>
        <sz val="12"/>
        <rFont val="Times New Roman"/>
        <family val="1"/>
      </rPr>
      <t xml:space="preserve"> * </t>
    </r>
    <r>
      <rPr>
        <b/>
        <sz val="12"/>
        <color indexed="12"/>
        <rFont val="Times New Roman"/>
        <family val="1"/>
      </rPr>
      <t>%Hư Hỏng</t>
    </r>
    <r>
      <rPr>
        <sz val="12"/>
        <rFont val="Times New Roman"/>
        <family val="1"/>
      </rPr>
      <t>, trong đó %</t>
    </r>
    <r>
      <rPr>
        <b/>
        <sz val="12"/>
        <color indexed="12"/>
        <rFont val="Times New Roman"/>
        <family val="1"/>
      </rPr>
      <t>Hư Hỏng</t>
    </r>
    <r>
      <rPr>
        <sz val="12"/>
        <rFont val="Times New Roman"/>
        <family val="1"/>
      </rPr>
      <t xml:space="preserve"> của mỗi loại giày</t>
    </r>
  </si>
  <si>
    <r>
      <t xml:space="preserve">được quy định dựa vào </t>
    </r>
    <r>
      <rPr>
        <b/>
        <sz val="12"/>
        <color indexed="12"/>
        <rFont val="Times New Roman"/>
        <family val="1"/>
      </rPr>
      <t>Mã Hàng</t>
    </r>
    <r>
      <rPr>
        <sz val="12"/>
        <rFont val="Times New Roman"/>
        <family val="1"/>
      </rPr>
      <t xml:space="preserve"> và tra ở </t>
    </r>
    <r>
      <rPr>
        <b/>
        <sz val="12"/>
        <color indexed="53"/>
        <rFont val="Times New Roman"/>
        <family val="1"/>
      </rPr>
      <t>Bảng 2</t>
    </r>
  </si>
  <si>
    <r>
      <t xml:space="preserve">Tính </t>
    </r>
    <r>
      <rPr>
        <b/>
        <sz val="12"/>
        <color indexed="61"/>
        <rFont val="Times New Roman"/>
        <family val="1"/>
      </rPr>
      <t>Tiền Thưởng</t>
    </r>
    <r>
      <rPr>
        <sz val="12"/>
        <rFont val="Times New Roman"/>
        <family val="1"/>
      </rPr>
      <t xml:space="preserve"> cho mỗi tổ sản xuất biết rằng:</t>
    </r>
  </si>
  <si>
    <r>
      <t xml:space="preserve">- Nếu </t>
    </r>
    <r>
      <rPr>
        <b/>
        <sz val="12"/>
        <color indexed="20"/>
        <rFont val="Times New Roman"/>
        <family val="1"/>
      </rPr>
      <t xml:space="preserve">Ngày Xuất </t>
    </r>
    <r>
      <rPr>
        <sz val="12"/>
        <rFont val="Times New Roman"/>
        <family val="1"/>
      </rPr>
      <t xml:space="preserve">là </t>
    </r>
    <r>
      <rPr>
        <b/>
        <sz val="12"/>
        <color indexed="10"/>
        <rFont val="Times New Roman"/>
        <family val="1"/>
      </rPr>
      <t xml:space="preserve">Chủ Nhật </t>
    </r>
    <r>
      <rPr>
        <sz val="12"/>
        <rFont val="Times New Roman"/>
        <family val="1"/>
      </rPr>
      <t xml:space="preserve">và </t>
    </r>
    <r>
      <rPr>
        <b/>
        <sz val="12"/>
        <color indexed="58"/>
        <rFont val="Times New Roman"/>
        <family val="1"/>
      </rPr>
      <t>Số Lượng Giày Hư Hỏng &lt;= 5</t>
    </r>
    <r>
      <rPr>
        <sz val="12"/>
        <rFont val="Times New Roman"/>
        <family val="1"/>
      </rPr>
      <t xml:space="preserve"> thì được thưởng </t>
    </r>
    <r>
      <rPr>
        <b/>
        <sz val="12"/>
        <color indexed="61"/>
        <rFont val="Times New Roman"/>
        <family val="1"/>
      </rPr>
      <t>500000</t>
    </r>
  </si>
  <si>
    <r>
      <t xml:space="preserve">- Nếu </t>
    </r>
    <r>
      <rPr>
        <b/>
        <sz val="12"/>
        <color indexed="12"/>
        <rFont val="Times New Roman"/>
        <family val="1"/>
      </rPr>
      <t>Số Lượng &gt;=500</t>
    </r>
    <r>
      <rPr>
        <sz val="12"/>
        <rFont val="Times New Roman"/>
        <family val="1"/>
      </rPr>
      <t xml:space="preserve"> và </t>
    </r>
    <r>
      <rPr>
        <b/>
        <sz val="12"/>
        <color indexed="58"/>
        <rFont val="Times New Roman"/>
        <family val="1"/>
      </rPr>
      <t>Số Lượng Guày Hư Hỏng &lt;=10</t>
    </r>
    <r>
      <rPr>
        <sz val="12"/>
        <rFont val="Times New Roman"/>
        <family val="1"/>
      </rPr>
      <t xml:space="preserve"> thì thưởng </t>
    </r>
    <r>
      <rPr>
        <b/>
        <sz val="12"/>
        <color indexed="20"/>
        <rFont val="Times New Roman"/>
        <family val="1"/>
      </rPr>
      <t>300000</t>
    </r>
  </si>
  <si>
    <r>
      <t xml:space="preserve">Hãy hoàn thành </t>
    </r>
    <r>
      <rPr>
        <b/>
        <sz val="12"/>
        <color indexed="12"/>
        <rFont val="Times New Roman"/>
        <family val="1"/>
      </rPr>
      <t>Bảng Thống Kê</t>
    </r>
    <r>
      <rPr>
        <sz val="12"/>
        <rFont val="Times New Roman"/>
        <family val="1"/>
      </rPr>
      <t xml:space="preserve"> sau: </t>
    </r>
  </si>
  <si>
    <t>BẢNG THỐNG KÊ</t>
  </si>
  <si>
    <t>Tổng
Số Lượng</t>
  </si>
  <si>
    <t>Tổng
Hư Hỏng</t>
  </si>
  <si>
    <t>Bảng 3</t>
  </si>
  <si>
    <t>BẢNG THỐNG KÊ TIÊU THỤ SẢN PHẨM</t>
  </si>
  <si>
    <t>Đại Lý</t>
  </si>
  <si>
    <t>Tên Hàng - Tên Hãng Sản Xuất</t>
  </si>
  <si>
    <t>Mã Hãng - Tên Hãng Sản Xuất</t>
  </si>
  <si>
    <t>BẢNG TỔNG HỢP</t>
  </si>
  <si>
    <t>Trường PTTH Lý Tự Trọng</t>
  </si>
  <si>
    <t>BẢNG ĐIỂM THI XẾP LOẠI HỌC TẬP</t>
  </si>
  <si>
    <t>Tên
HS</t>
  </si>
  <si>
    <t>Lớp
Chuyên</t>
  </si>
  <si>
    <t>Văn</t>
  </si>
  <si>
    <t>Pháp</t>
  </si>
  <si>
    <t>Trúc</t>
  </si>
  <si>
    <t>Hào</t>
  </si>
  <si>
    <t>Thái</t>
  </si>
  <si>
    <t>Bình</t>
  </si>
  <si>
    <t>Xếp
Loại</t>
  </si>
  <si>
    <r>
      <t xml:space="preserve">Tính </t>
    </r>
    <r>
      <rPr>
        <b/>
        <sz val="12"/>
        <color indexed="10"/>
        <rFont val="Times New Roman"/>
        <family val="1"/>
      </rPr>
      <t>ĐTB</t>
    </r>
    <r>
      <rPr>
        <sz val="12"/>
        <rFont val="Times New Roman"/>
        <family val="1"/>
      </rPr>
      <t xml:space="preserve"> = </t>
    </r>
    <r>
      <rPr>
        <b/>
        <sz val="12"/>
        <color indexed="19"/>
        <rFont val="Times New Roman"/>
        <family val="1"/>
      </rPr>
      <t>Tổng Điểm</t>
    </r>
    <r>
      <rPr>
        <sz val="12"/>
        <rFont val="Times New Roman"/>
        <family val="1"/>
      </rPr>
      <t xml:space="preserve"> / </t>
    </r>
    <r>
      <rPr>
        <b/>
        <sz val="12"/>
        <color indexed="12"/>
        <rFont val="Times New Roman"/>
        <family val="1"/>
      </rPr>
      <t>Tổng Hệ</t>
    </r>
    <r>
      <rPr>
        <sz val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Số</t>
    </r>
    <r>
      <rPr>
        <sz val="12"/>
        <rFont val="Times New Roman"/>
        <family val="1"/>
      </rPr>
      <t xml:space="preserve"> biết rằng Học sinh học lớp chuyên môn học nào thì điểm thi </t>
    </r>
  </si>
  <si>
    <r>
      <t xml:space="preserve">môn đó được tính </t>
    </r>
    <r>
      <rPr>
        <i/>
        <sz val="12"/>
        <color indexed="10"/>
        <rFont val="Times New Roman"/>
        <family val="1"/>
      </rPr>
      <t>hệ số 2</t>
    </r>
    <r>
      <rPr>
        <sz val="12"/>
        <rFont val="Times New Roman"/>
        <family val="1"/>
      </rPr>
      <t>.</t>
    </r>
  </si>
  <si>
    <r>
      <t xml:space="preserve">- </t>
    </r>
    <r>
      <rPr>
        <b/>
        <sz val="12"/>
        <color indexed="12"/>
        <rFont val="Times New Roman"/>
        <family val="1"/>
      </rPr>
      <t>Giỏi</t>
    </r>
    <r>
      <rPr>
        <sz val="12"/>
        <rFont val="Times New Roman"/>
        <family val="1"/>
      </rPr>
      <t xml:space="preserve"> với  </t>
    </r>
    <r>
      <rPr>
        <b/>
        <sz val="12"/>
        <color indexed="10"/>
        <rFont val="Times New Roman"/>
        <family val="1"/>
      </rPr>
      <t>ĐTB</t>
    </r>
    <r>
      <rPr>
        <sz val="12"/>
        <rFont val="Times New Roman"/>
        <family val="1"/>
      </rPr>
      <t xml:space="preserve"> &gt;= 9</t>
    </r>
  </si>
  <si>
    <r>
      <t xml:space="preserve">Điền giá trị cho cột </t>
    </r>
    <r>
      <rPr>
        <b/>
        <sz val="12"/>
        <color indexed="61"/>
        <rFont val="Times New Roman"/>
        <family val="1"/>
      </rPr>
      <t xml:space="preserve">Ghi Chú </t>
    </r>
    <r>
      <rPr>
        <sz val="12"/>
        <rFont val="Times New Roman"/>
        <family val="1"/>
      </rPr>
      <t>biết rằng :</t>
    </r>
  </si>
  <si>
    <r>
      <t xml:space="preserve">Điền giá trị cho cột </t>
    </r>
    <r>
      <rPr>
        <b/>
        <sz val="12"/>
        <color indexed="61"/>
        <rFont val="Times New Roman"/>
        <family val="1"/>
      </rPr>
      <t>Thưởng</t>
    </r>
    <r>
      <rPr>
        <sz val="12"/>
        <rFont val="Times New Roman"/>
        <family val="1"/>
      </rPr>
      <t xml:space="preserve"> biết rằng:</t>
    </r>
  </si>
  <si>
    <r>
      <t xml:space="preserve">- Học sinh nào </t>
    </r>
    <r>
      <rPr>
        <b/>
        <sz val="12"/>
        <color indexed="62"/>
        <rFont val="Times New Roman"/>
        <family val="1"/>
      </rPr>
      <t xml:space="preserve">Xếp Loại </t>
    </r>
    <r>
      <rPr>
        <i/>
        <sz val="12"/>
        <color indexed="10"/>
        <rFont val="Times New Roman"/>
        <family val="1"/>
      </rPr>
      <t>Giỏi</t>
    </r>
    <r>
      <rPr>
        <sz val="12"/>
        <rFont val="Times New Roman"/>
        <family val="1"/>
      </rPr>
      <t xml:space="preserve">, </t>
    </r>
    <r>
      <rPr>
        <i/>
        <sz val="12"/>
        <color indexed="56"/>
        <rFont val="Times New Roman"/>
        <family val="1"/>
      </rPr>
      <t>không có môn thi nào điểm &lt; 5</t>
    </r>
    <r>
      <rPr>
        <sz val="12"/>
        <rFont val="Times New Roman"/>
        <family val="1"/>
      </rPr>
      <t xml:space="preserve">, </t>
    </r>
    <r>
      <rPr>
        <i/>
        <sz val="12"/>
        <color indexed="54"/>
        <rFont val="Times New Roman"/>
        <family val="1"/>
      </rPr>
      <t>không bỏ thi môn nào</t>
    </r>
    <r>
      <rPr>
        <sz val="12"/>
        <rFont val="Times New Roman"/>
        <family val="1"/>
      </rPr>
      <t xml:space="preserve">thì được </t>
    </r>
    <r>
      <rPr>
        <b/>
        <sz val="12"/>
        <color indexed="16"/>
        <rFont val="Times New Roman"/>
        <family val="1"/>
      </rPr>
      <t>Thưởng</t>
    </r>
    <r>
      <rPr>
        <sz val="12"/>
        <rFont val="Times New Roman"/>
        <family val="1"/>
      </rPr>
      <t xml:space="preserve"> 100000</t>
    </r>
  </si>
  <si>
    <r>
      <t xml:space="preserve">- Học sinh nào </t>
    </r>
    <r>
      <rPr>
        <b/>
        <sz val="12"/>
        <color indexed="62"/>
        <rFont val="Times New Roman"/>
        <family val="1"/>
      </rPr>
      <t xml:space="preserve">Xếp Loại </t>
    </r>
    <r>
      <rPr>
        <i/>
        <sz val="12"/>
        <color indexed="10"/>
        <rFont val="Times New Roman"/>
        <family val="1"/>
      </rPr>
      <t>Khá</t>
    </r>
    <r>
      <rPr>
        <sz val="12"/>
        <rFont val="Times New Roman"/>
        <family val="1"/>
      </rPr>
      <t xml:space="preserve">, </t>
    </r>
    <r>
      <rPr>
        <i/>
        <sz val="12"/>
        <color indexed="56"/>
        <rFont val="Times New Roman"/>
        <family val="1"/>
      </rPr>
      <t>không có môn thi nào điểm &lt; 5</t>
    </r>
    <r>
      <rPr>
        <sz val="12"/>
        <rFont val="Times New Roman"/>
        <family val="1"/>
      </rPr>
      <t xml:space="preserve">, </t>
    </r>
    <r>
      <rPr>
        <i/>
        <sz val="12"/>
        <color indexed="54"/>
        <rFont val="Times New Roman"/>
        <family val="1"/>
      </rPr>
      <t>không bỏ thi môn nào</t>
    </r>
    <r>
      <rPr>
        <sz val="12"/>
        <rFont val="Times New Roman"/>
        <family val="1"/>
      </rPr>
      <t xml:space="preserve">thì được </t>
    </r>
    <r>
      <rPr>
        <b/>
        <sz val="12"/>
        <color indexed="16"/>
        <rFont val="Times New Roman"/>
        <family val="1"/>
      </rPr>
      <t>Thưởng</t>
    </r>
    <r>
      <rPr>
        <sz val="12"/>
        <rFont val="Times New Roman"/>
        <family val="1"/>
      </rPr>
      <t xml:space="preserve"> 50000</t>
    </r>
  </si>
  <si>
    <r>
      <t xml:space="preserve">- Các trường hợp khác thì không </t>
    </r>
    <r>
      <rPr>
        <b/>
        <sz val="12"/>
        <color indexed="16"/>
        <rFont val="Times New Roman"/>
        <family val="1"/>
      </rPr>
      <t>Thưởng</t>
    </r>
  </si>
  <si>
    <t>MÔN THI</t>
  </si>
  <si>
    <t>KẾT QUẢ KIỂM TRA CHẤT LƯỢNG ĐẦU NĂM</t>
  </si>
  <si>
    <t>Công ty Sản xuất Đồ hộp Mỹ Long</t>
  </si>
  <si>
    <t>THÁNG 04-2003</t>
  </si>
  <si>
    <t>Tên
Nhân Viên</t>
  </si>
  <si>
    <t>Mã
Sản Phẩm</t>
  </si>
  <si>
    <t>Số
Lượng</t>
  </si>
  <si>
    <t>Phụ
Cấp</t>
  </si>
  <si>
    <t>Hà</t>
  </si>
  <si>
    <t>Thuý</t>
  </si>
  <si>
    <t>BẢNG TRA TÊN VÀ ĐƠN GIÁ SẢN PHẨM</t>
  </si>
  <si>
    <t>Mã SP</t>
  </si>
  <si>
    <t>Tên SP</t>
  </si>
  <si>
    <t>Loại 1</t>
  </si>
  <si>
    <t>Loại 2</t>
  </si>
  <si>
    <t>Cá Hộp</t>
  </si>
  <si>
    <t>Trái Cây Hộp</t>
  </si>
  <si>
    <t>Thịt Nguội</t>
  </si>
  <si>
    <t>Xúc Xích</t>
  </si>
  <si>
    <r>
      <t xml:space="preserve">Điền số liệu cho cột </t>
    </r>
    <r>
      <rPr>
        <b/>
        <sz val="12"/>
        <color indexed="16"/>
        <rFont val="Times New Roman"/>
        <family val="1"/>
      </rPr>
      <t xml:space="preserve">Tên Sản Phẩm </t>
    </r>
    <r>
      <rPr>
        <sz val="12"/>
        <rFont val="Times New Roman"/>
        <family val="1"/>
      </rPr>
      <t xml:space="preserve">dựa vào 2 ký tự bên trái của </t>
    </r>
    <r>
      <rPr>
        <b/>
        <sz val="12"/>
        <color indexed="10"/>
        <rFont val="Times New Roman"/>
        <family val="1"/>
      </rPr>
      <t xml:space="preserve">Mã Sản Phẩm </t>
    </r>
    <r>
      <rPr>
        <sz val="12"/>
        <rFont val="Times New Roman"/>
        <family val="1"/>
      </rPr>
      <t xml:space="preserve">ở </t>
    </r>
    <r>
      <rPr>
        <b/>
        <sz val="12"/>
        <color indexed="18"/>
        <rFont val="Times New Roman"/>
        <family val="1"/>
      </rPr>
      <t>Bảng 1</t>
    </r>
    <r>
      <rPr>
        <sz val="12"/>
        <rFont val="Times New Roman"/>
        <family val="1"/>
      </rPr>
      <t xml:space="preserve"> và tra ở </t>
    </r>
    <r>
      <rPr>
        <b/>
        <sz val="12"/>
        <color indexed="20"/>
        <rFont val="Times New Roman"/>
        <family val="1"/>
      </rPr>
      <t>Bảng 2</t>
    </r>
  </si>
  <si>
    <r>
      <t xml:space="preserve">Tính </t>
    </r>
    <r>
      <rPr>
        <b/>
        <sz val="12"/>
        <color indexed="20"/>
        <rFont val="Times New Roman"/>
        <family val="1"/>
      </rPr>
      <t xml:space="preserve">Phụ Cấp </t>
    </r>
    <r>
      <rPr>
        <sz val="12"/>
        <rFont val="Times New Roman"/>
        <family val="1"/>
      </rPr>
      <t xml:space="preserve">bằng công thức: </t>
    </r>
  </si>
  <si>
    <r>
      <t xml:space="preserve">Phục Cấp </t>
    </r>
    <r>
      <rPr>
        <sz val="12"/>
        <rFont val="Times New Roman"/>
        <family val="1"/>
      </rPr>
      <t>=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Số Lượng *</t>
    </r>
    <r>
      <rPr>
        <sz val="12"/>
        <rFont val="Times New Roman"/>
        <family val="1"/>
      </rPr>
      <t xml:space="preserve"> </t>
    </r>
    <r>
      <rPr>
        <b/>
        <sz val="12"/>
        <color indexed="56"/>
        <rFont val="Times New Roman"/>
        <family val="1"/>
      </rPr>
      <t>Đơn Giá Hoàn Thành Một Sản Phẩm</t>
    </r>
  </si>
  <si>
    <r>
      <t xml:space="preserve">Trong đó : </t>
    </r>
    <r>
      <rPr>
        <b/>
        <sz val="12"/>
        <color indexed="54"/>
        <rFont val="Times New Roman"/>
        <family val="1"/>
      </rPr>
      <t>Đơn Giá</t>
    </r>
    <r>
      <rPr>
        <sz val="12"/>
        <rFont val="Times New Roman"/>
        <family val="1"/>
      </rPr>
      <t xml:space="preserve"> cho mỗi đơn vị sản phẩm được tra trong </t>
    </r>
    <r>
      <rPr>
        <b/>
        <sz val="12"/>
        <color indexed="58"/>
        <rFont val="Times New Roman"/>
        <family val="1"/>
      </rPr>
      <t>Bảng 2</t>
    </r>
    <r>
      <rPr>
        <sz val="12"/>
        <rFont val="Times New Roman"/>
        <family val="1"/>
      </rPr>
      <t xml:space="preserve"> dựa vào </t>
    </r>
    <r>
      <rPr>
        <b/>
        <sz val="12"/>
        <color indexed="10"/>
        <rFont val="Times New Roman"/>
        <family val="1"/>
      </rPr>
      <t>Mã Sản Phẩm</t>
    </r>
    <r>
      <rPr>
        <sz val="12"/>
        <rFont val="Times New Roman"/>
        <family val="1"/>
      </rPr>
      <t xml:space="preserve"> ở </t>
    </r>
    <r>
      <rPr>
        <b/>
        <sz val="12"/>
        <color indexed="56"/>
        <rFont val="Times New Roman"/>
        <family val="1"/>
      </rPr>
      <t>Bảng 1</t>
    </r>
  </si>
  <si>
    <r>
      <t xml:space="preserve">và ký tự đầu tiên bên phải của </t>
    </r>
    <r>
      <rPr>
        <b/>
        <sz val="12"/>
        <color indexed="10"/>
        <rFont val="Times New Roman"/>
        <family val="1"/>
      </rPr>
      <t xml:space="preserve">Mã Sản Phẩm </t>
    </r>
    <r>
      <rPr>
        <sz val="12"/>
        <rFont val="Times New Roman"/>
        <family val="1"/>
      </rPr>
      <t>quy định Loại sản phẩm</t>
    </r>
  </si>
  <si>
    <r>
      <t xml:space="preserve">Tính </t>
    </r>
    <r>
      <rPr>
        <b/>
        <sz val="12"/>
        <color indexed="56"/>
        <rFont val="Times New Roman"/>
        <family val="1"/>
      </rPr>
      <t xml:space="preserve">Tiền Thưởng </t>
    </r>
    <r>
      <rPr>
        <sz val="12"/>
        <rFont val="Times New Roman"/>
        <family val="1"/>
      </rPr>
      <t xml:space="preserve">cho mỗi công nhân theo quy định sau: </t>
    </r>
  </si>
  <si>
    <t>Số Lượng Sản Phẩm Hoàn Thành</t>
  </si>
  <si>
    <t>Tiền Thưởng</t>
  </si>
  <si>
    <t>Từ 0 đến 500</t>
  </si>
  <si>
    <r>
      <t xml:space="preserve">Tính </t>
    </r>
    <r>
      <rPr>
        <b/>
        <sz val="12"/>
        <color indexed="16"/>
        <rFont val="Times New Roman"/>
        <family val="1"/>
      </rPr>
      <t xml:space="preserve">Thành Tiền </t>
    </r>
    <r>
      <rPr>
        <sz val="12"/>
        <rFont val="Times New Roman"/>
        <family val="1"/>
      </rPr>
      <t xml:space="preserve">= </t>
    </r>
    <r>
      <rPr>
        <b/>
        <sz val="12"/>
        <color indexed="10"/>
        <rFont val="Times New Roman"/>
        <family val="1"/>
      </rPr>
      <t xml:space="preserve">Mức Lương </t>
    </r>
    <r>
      <rPr>
        <sz val="12"/>
        <rFont val="Times New Roman"/>
        <family val="1"/>
      </rPr>
      <t xml:space="preserve">+ </t>
    </r>
    <r>
      <rPr>
        <b/>
        <sz val="12"/>
        <color indexed="12"/>
        <rFont val="Times New Roman"/>
        <family val="1"/>
      </rPr>
      <t xml:space="preserve">Phụ Cấp </t>
    </r>
    <r>
      <rPr>
        <sz val="12"/>
        <rFont val="Times New Roman"/>
        <family val="1"/>
      </rPr>
      <t xml:space="preserve">+ </t>
    </r>
    <r>
      <rPr>
        <b/>
        <sz val="12"/>
        <color indexed="58"/>
        <rFont val="Times New Roman"/>
        <family val="1"/>
      </rPr>
      <t>Tiền Thưởng</t>
    </r>
  </si>
  <si>
    <r>
      <t xml:space="preserve">Tính giá trị </t>
    </r>
    <r>
      <rPr>
        <b/>
        <sz val="12"/>
        <color indexed="21"/>
        <rFont val="Times New Roman"/>
        <family val="1"/>
      </rPr>
      <t xml:space="preserve">Tổng Cộng </t>
    </r>
    <r>
      <rPr>
        <sz val="12"/>
        <rFont val="Times New Roman"/>
        <family val="1"/>
      </rPr>
      <t xml:space="preserve">cho các cột </t>
    </r>
    <r>
      <rPr>
        <b/>
        <sz val="12"/>
        <color indexed="58"/>
        <rFont val="Times New Roman"/>
        <family val="1"/>
      </rPr>
      <t>Số Lượng</t>
    </r>
    <r>
      <rPr>
        <sz val="12"/>
        <rFont val="Times New Roman"/>
        <family val="1"/>
      </rPr>
      <t xml:space="preserve">, </t>
    </r>
    <r>
      <rPr>
        <b/>
        <sz val="12"/>
        <color indexed="48"/>
        <rFont val="Times New Roman"/>
        <family val="1"/>
      </rPr>
      <t>Phụ Cấp</t>
    </r>
    <r>
      <rPr>
        <sz val="12"/>
        <rFont val="Times New Roman"/>
        <family val="1"/>
      </rPr>
      <t xml:space="preserve">, </t>
    </r>
    <r>
      <rPr>
        <b/>
        <sz val="12"/>
        <color indexed="60"/>
        <rFont val="Times New Roman"/>
        <family val="1"/>
      </rPr>
      <t>Tiền Thưởng</t>
    </r>
    <r>
      <rPr>
        <sz val="12"/>
        <rFont val="Times New Roman"/>
        <family val="1"/>
      </rPr>
      <t xml:space="preserve"> và </t>
    </r>
    <r>
      <rPr>
        <b/>
        <sz val="12"/>
        <color indexed="12"/>
        <rFont val="Times New Roman"/>
        <family val="1"/>
      </rPr>
      <t>Thành Tiền</t>
    </r>
  </si>
  <si>
    <t>Hãng Hàng Không Chim Én</t>
  </si>
  <si>
    <t>BẢNG THỐNG KÊ TÌNH HÌNH CÁC CHUYẾN BAY</t>
  </si>
  <si>
    <t>Hành Khách</t>
  </si>
  <si>
    <t>Quốc Tịch</t>
  </si>
  <si>
    <t>Ngày Bay</t>
  </si>
  <si>
    <t>Tuyến Bay</t>
  </si>
  <si>
    <t>Giá Vé</t>
  </si>
  <si>
    <t>Bảo Hiểm</t>
  </si>
  <si>
    <t>Phụ Thu</t>
  </si>
  <si>
    <t>NHẬT</t>
  </si>
  <si>
    <t>MỸ</t>
  </si>
  <si>
    <t>Hà Nội</t>
  </si>
  <si>
    <t>Hồng Kông</t>
  </si>
  <si>
    <t>Hàn Quốc</t>
  </si>
  <si>
    <t>Hồ Chí Minh</t>
  </si>
  <si>
    <t>Thái Lan</t>
  </si>
  <si>
    <r>
      <t>Giá vé</t>
    </r>
    <r>
      <rPr>
        <sz val="12"/>
        <color indexed="20"/>
        <rFont val="Times New Roman"/>
        <family val="1"/>
      </rPr>
      <t xml:space="preserve"> (</t>
    </r>
    <r>
      <rPr>
        <b/>
        <sz val="12"/>
        <rFont val="Times New Roman"/>
        <family val="1"/>
      </rPr>
      <t>ĐVT :USD</t>
    </r>
    <r>
      <rPr>
        <sz val="12"/>
        <color indexed="20"/>
        <rFont val="Times New Roman"/>
        <family val="1"/>
      </rPr>
      <t>)
(Tính từ ngày đến ngày)</t>
    </r>
  </si>
  <si>
    <t>Ngày 1 đến 10</t>
  </si>
  <si>
    <t>Ngày 11 đến 20</t>
  </si>
  <si>
    <t>Ngày 21 đến 31</t>
  </si>
  <si>
    <t>BẢNG TRA GIÁ VÉ</t>
  </si>
  <si>
    <r>
      <t xml:space="preserve">Tính </t>
    </r>
    <r>
      <rPr>
        <b/>
        <sz val="12"/>
        <color indexed="10"/>
        <rFont val="Times New Roman"/>
        <family val="1"/>
      </rPr>
      <t>Giá Vé</t>
    </r>
    <r>
      <rPr>
        <sz val="12"/>
        <rFont val="Times New Roman"/>
        <family val="1"/>
      </rPr>
      <t xml:space="preserve"> cho mỗi chuyến bay, biết rằng </t>
    </r>
    <r>
      <rPr>
        <b/>
        <sz val="12"/>
        <color indexed="10"/>
        <rFont val="Times New Roman"/>
        <family val="1"/>
      </rPr>
      <t>Giá Vé</t>
    </r>
    <r>
      <rPr>
        <sz val="12"/>
        <rFont val="Times New Roman"/>
        <family val="1"/>
      </rPr>
      <t xml:space="preserve"> được tra trong </t>
    </r>
    <r>
      <rPr>
        <b/>
        <sz val="12"/>
        <color indexed="56"/>
        <rFont val="Times New Roman"/>
        <family val="1"/>
      </rPr>
      <t>Bảng 2</t>
    </r>
    <r>
      <rPr>
        <sz val="12"/>
        <rFont val="Times New Roman"/>
        <family val="1"/>
      </rPr>
      <t xml:space="preserve"> dựa vào </t>
    </r>
    <r>
      <rPr>
        <b/>
        <sz val="12"/>
        <color indexed="54"/>
        <rFont val="Times New Roman"/>
        <family val="1"/>
      </rPr>
      <t>Tuyến Bay</t>
    </r>
    <r>
      <rPr>
        <sz val="12"/>
        <rFont val="Times New Roman"/>
        <family val="1"/>
      </rPr>
      <t xml:space="preserve">, </t>
    </r>
  </si>
  <si>
    <r>
      <t>Ngày Bay</t>
    </r>
    <r>
      <rPr>
        <sz val="12"/>
        <rFont val="Times New Roman"/>
        <family val="1"/>
      </rPr>
      <t xml:space="preserve"> ở </t>
    </r>
    <r>
      <rPr>
        <b/>
        <sz val="12"/>
        <color indexed="60"/>
        <rFont val="Times New Roman"/>
        <family val="1"/>
      </rPr>
      <t>Bảng 1</t>
    </r>
  </si>
  <si>
    <r>
      <t xml:space="preserve">Tính tiền </t>
    </r>
    <r>
      <rPr>
        <b/>
        <sz val="12"/>
        <color indexed="18"/>
        <rFont val="Times New Roman"/>
        <family val="1"/>
      </rPr>
      <t xml:space="preserve">Bảo Hiểm </t>
    </r>
    <r>
      <rPr>
        <sz val="12"/>
        <rFont val="Times New Roman"/>
        <family val="1"/>
      </rPr>
      <t xml:space="preserve">cho mỗi hành khách biết rằng số tiền </t>
    </r>
    <r>
      <rPr>
        <b/>
        <sz val="12"/>
        <color indexed="8"/>
        <rFont val="Times New Roman"/>
        <family val="1"/>
      </rPr>
      <t xml:space="preserve">Bảo Hiểm </t>
    </r>
    <r>
      <rPr>
        <sz val="12"/>
        <rFont val="Times New Roman"/>
        <family val="1"/>
      </rPr>
      <t>được tính bằng công thức:</t>
    </r>
  </si>
  <si>
    <r>
      <t>Giá Vé * %Bảo Hiểm</t>
    </r>
    <r>
      <rPr>
        <sz val="12"/>
        <rFont val="Times New Roman"/>
        <family val="1"/>
      </rPr>
      <t xml:space="preserve">, trong đó </t>
    </r>
    <r>
      <rPr>
        <b/>
        <sz val="12"/>
        <color indexed="18"/>
        <rFont val="Times New Roman"/>
        <family val="1"/>
      </rPr>
      <t xml:space="preserve">%Bảo Hiểm </t>
    </r>
    <r>
      <rPr>
        <sz val="12"/>
        <rFont val="Times New Roman"/>
        <family val="1"/>
      </rPr>
      <t xml:space="preserve">được quy định theo </t>
    </r>
    <r>
      <rPr>
        <b/>
        <sz val="12"/>
        <color indexed="10"/>
        <rFont val="Times New Roman"/>
        <family val="1"/>
      </rPr>
      <t xml:space="preserve">Quốc Tịch </t>
    </r>
    <r>
      <rPr>
        <sz val="12"/>
        <rFont val="Times New Roman"/>
        <family val="1"/>
      </rPr>
      <t xml:space="preserve">như sau: </t>
    </r>
  </si>
  <si>
    <r>
      <t xml:space="preserve">- </t>
    </r>
    <r>
      <rPr>
        <b/>
        <sz val="12"/>
        <color indexed="10"/>
        <rFont val="Times New Roman"/>
        <family val="1"/>
      </rPr>
      <t xml:space="preserve">Quốc Tịch </t>
    </r>
    <r>
      <rPr>
        <sz val="12"/>
        <rFont val="Times New Roman"/>
        <family val="1"/>
      </rPr>
      <t xml:space="preserve">là </t>
    </r>
    <r>
      <rPr>
        <b/>
        <sz val="12"/>
        <color indexed="58"/>
        <rFont val="Times New Roman"/>
        <family val="1"/>
      </rPr>
      <t>VN</t>
    </r>
    <r>
      <rPr>
        <sz val="12"/>
        <rFont val="Times New Roman"/>
        <family val="1"/>
      </rPr>
      <t xml:space="preserve"> thì mức Bảo Hiểm là </t>
    </r>
    <r>
      <rPr>
        <b/>
        <sz val="12"/>
        <color indexed="12"/>
        <rFont val="Times New Roman"/>
        <family val="1"/>
      </rPr>
      <t>3%</t>
    </r>
    <r>
      <rPr>
        <sz val="12"/>
        <rFont val="Times New Roman"/>
        <family val="1"/>
      </rPr>
      <t>.</t>
    </r>
  </si>
  <si>
    <r>
      <t xml:space="preserve">- Còn các </t>
    </r>
    <r>
      <rPr>
        <b/>
        <sz val="12"/>
        <color indexed="10"/>
        <rFont val="Times New Roman"/>
        <family val="1"/>
      </rPr>
      <t>Quốc Tịch</t>
    </r>
    <r>
      <rPr>
        <sz val="12"/>
        <rFont val="Times New Roman"/>
        <family val="1"/>
      </rPr>
      <t xml:space="preserve"> khác là </t>
    </r>
    <r>
      <rPr>
        <b/>
        <sz val="12"/>
        <color indexed="12"/>
        <rFont val="Times New Roman"/>
        <family val="1"/>
      </rPr>
      <t>5%</t>
    </r>
    <r>
      <rPr>
        <sz val="12"/>
        <rFont val="Times New Roman"/>
        <family val="1"/>
      </rPr>
      <t>.</t>
    </r>
  </si>
  <si>
    <r>
      <t xml:space="preserve">Tính giá trị cho cột </t>
    </r>
    <r>
      <rPr>
        <b/>
        <sz val="12"/>
        <color indexed="62"/>
        <rFont val="Times New Roman"/>
        <family val="1"/>
      </rPr>
      <t xml:space="preserve">Phụ Thu </t>
    </r>
    <r>
      <rPr>
        <sz val="12"/>
        <rFont val="Times New Roman"/>
        <family val="1"/>
      </rPr>
      <t xml:space="preserve">biết ràng: </t>
    </r>
  </si>
  <si>
    <r>
      <t xml:space="preserve">- Nếu </t>
    </r>
    <r>
      <rPr>
        <b/>
        <sz val="12"/>
        <color indexed="18"/>
        <rFont val="Times New Roman"/>
        <family val="1"/>
      </rPr>
      <t xml:space="preserve">Ngày Bay </t>
    </r>
    <r>
      <rPr>
        <sz val="12"/>
        <rFont val="Times New Roman"/>
        <family val="1"/>
      </rPr>
      <t xml:space="preserve">trúng ngày </t>
    </r>
    <r>
      <rPr>
        <b/>
        <sz val="12"/>
        <color indexed="61"/>
        <rFont val="Times New Roman"/>
        <family val="1"/>
      </rPr>
      <t xml:space="preserve">Chủ Nhật </t>
    </r>
    <r>
      <rPr>
        <sz val="12"/>
        <rFont val="Times New Roman"/>
        <family val="1"/>
      </rPr>
      <t xml:space="preserve">hoặc </t>
    </r>
    <r>
      <rPr>
        <b/>
        <sz val="12"/>
        <color indexed="61"/>
        <rFont val="Times New Roman"/>
        <family val="1"/>
      </rPr>
      <t>Thứ Bảy</t>
    </r>
    <r>
      <rPr>
        <sz val="12"/>
        <rFont val="Times New Roman"/>
        <family val="1"/>
      </rPr>
      <t xml:space="preserve"> thì tính </t>
    </r>
    <r>
      <rPr>
        <b/>
        <sz val="12"/>
        <color indexed="62"/>
        <rFont val="Times New Roman"/>
        <family val="1"/>
      </rPr>
      <t>2%Giá Vé</t>
    </r>
  </si>
  <si>
    <r>
      <t xml:space="preserve">- Nếu </t>
    </r>
    <r>
      <rPr>
        <b/>
        <sz val="12"/>
        <color indexed="18"/>
        <rFont val="Times New Roman"/>
        <family val="1"/>
      </rPr>
      <t>Ngày Bay</t>
    </r>
    <r>
      <rPr>
        <sz val="12"/>
        <rFont val="Times New Roman"/>
        <family val="1"/>
      </rPr>
      <t xml:space="preserve"> trúng vào các ngày khác thì không tính </t>
    </r>
    <r>
      <rPr>
        <b/>
        <sz val="12"/>
        <color indexed="62"/>
        <rFont val="Times New Roman"/>
        <family val="1"/>
      </rPr>
      <t>Phụ Thu</t>
    </r>
  </si>
  <si>
    <r>
      <t xml:space="preserve">Tính số tiền </t>
    </r>
    <r>
      <rPr>
        <b/>
        <sz val="12"/>
        <color indexed="60"/>
        <rFont val="Times New Roman"/>
        <family val="1"/>
      </rPr>
      <t xml:space="preserve">Phải Trả </t>
    </r>
    <r>
      <rPr>
        <sz val="12"/>
        <rFont val="Times New Roman"/>
        <family val="1"/>
      </rPr>
      <t xml:space="preserve">cho mỗi hành khách theo công thức: </t>
    </r>
  </si>
  <si>
    <r>
      <t xml:space="preserve">Phải Trả </t>
    </r>
    <r>
      <rPr>
        <sz val="12"/>
        <rFont val="Times New Roman"/>
        <family val="1"/>
      </rPr>
      <t xml:space="preserve"> = </t>
    </r>
    <r>
      <rPr>
        <b/>
        <sz val="12"/>
        <color indexed="10"/>
        <rFont val="Times New Roman"/>
        <family val="1"/>
      </rPr>
      <t xml:space="preserve">Giá Vé </t>
    </r>
    <r>
      <rPr>
        <sz val="12"/>
        <rFont val="Times New Roman"/>
        <family val="1"/>
      </rPr>
      <t xml:space="preserve">+ </t>
    </r>
    <r>
      <rPr>
        <b/>
        <sz val="12"/>
        <color indexed="18"/>
        <rFont val="Times New Roman"/>
        <family val="1"/>
      </rPr>
      <t>Bảo Hiểm</t>
    </r>
    <r>
      <rPr>
        <sz val="12"/>
        <rFont val="Times New Roman"/>
        <family val="1"/>
      </rPr>
      <t xml:space="preserve"> + </t>
    </r>
    <r>
      <rPr>
        <b/>
        <sz val="12"/>
        <color indexed="48"/>
        <rFont val="Times New Roman"/>
        <family val="1"/>
      </rPr>
      <t>Phụ Thu</t>
    </r>
  </si>
  <si>
    <t>Thực hiện thao tác định dạng và kẻ khung cho bảng tính</t>
  </si>
  <si>
    <t>BẢNG THEO DÕI TIỀN BẢO HIỂM</t>
  </si>
  <si>
    <t>Mã Số
Nhân Viên</t>
  </si>
  <si>
    <t>Mức
Lương</t>
  </si>
  <si>
    <t>Bệnh Viện
Điều Trị</t>
  </si>
  <si>
    <t>Tiền
Bảo Hiểm</t>
  </si>
  <si>
    <t>Trúng tuyến</t>
  </si>
  <si>
    <t>Trái tuyến</t>
  </si>
  <si>
    <t>Đa khoa</t>
  </si>
  <si>
    <t>Quận 3</t>
  </si>
  <si>
    <t>BẢNG TRA</t>
  </si>
  <si>
    <t>Mã
Tuyến</t>
  </si>
  <si>
    <t>Mức
Bảo Hiểm</t>
  </si>
  <si>
    <t>Bệnh Viện
Bảo Hiểm</t>
  </si>
  <si>
    <r>
      <t xml:space="preserve"> </t>
    </r>
    <r>
      <rPr>
        <b/>
        <sz val="12"/>
        <color indexed="16"/>
        <rFont val="Times New Roman"/>
        <family val="1"/>
      </rPr>
      <t xml:space="preserve">Mức Bảo Hiểm </t>
    </r>
    <r>
      <rPr>
        <sz val="12"/>
        <rFont val="Times New Roman"/>
        <family val="1"/>
      </rPr>
      <t xml:space="preserve">của từng người bệnh được quy định bởi hai ký tự đầu tiên bên trái của </t>
    </r>
    <r>
      <rPr>
        <b/>
        <sz val="12"/>
        <color indexed="21"/>
        <rFont val="Times New Roman"/>
        <family val="1"/>
      </rPr>
      <t>Mã Số Nhân Viên</t>
    </r>
    <r>
      <rPr>
        <sz val="12"/>
        <rFont val="Times New Roman"/>
        <family val="1"/>
      </rPr>
      <t xml:space="preserve"> và tra theo </t>
    </r>
    <r>
      <rPr>
        <b/>
        <sz val="12"/>
        <color indexed="16"/>
        <rFont val="Times New Roman"/>
        <family val="1"/>
      </rPr>
      <t>Bảng Tra</t>
    </r>
  </si>
  <si>
    <r>
      <t xml:space="preserve">Tính </t>
    </r>
    <r>
      <rPr>
        <i/>
        <sz val="12"/>
        <rFont val="Times New Roman"/>
        <family val="1"/>
      </rPr>
      <t>Tổng Tiền Bảo Hiểm</t>
    </r>
  </si>
  <si>
    <r>
      <t xml:space="preserve">Tạo giá trị cho cột </t>
    </r>
    <r>
      <rPr>
        <b/>
        <sz val="12"/>
        <color indexed="60"/>
        <rFont val="Times New Roman"/>
        <family val="1"/>
      </rPr>
      <t>Ghi Chú</t>
    </r>
    <r>
      <rPr>
        <sz val="12"/>
        <rFont val="Times New Roman"/>
        <family val="1"/>
      </rPr>
      <t>: Nếu bệnh nhân nào mua Bảo hiểm và điều trị tại cùng một Bệnh viện thì ghi là "</t>
    </r>
    <r>
      <rPr>
        <b/>
        <sz val="12"/>
        <color indexed="18"/>
        <rFont val="Times New Roman"/>
        <family val="1"/>
      </rPr>
      <t>Trúng tuyến</t>
    </r>
    <r>
      <rPr>
        <sz val="12"/>
        <rFont val="Times New Roman"/>
        <family val="1"/>
      </rPr>
      <t>", ngược lại là "</t>
    </r>
    <r>
      <rPr>
        <b/>
        <sz val="12"/>
        <color indexed="21"/>
        <rFont val="Times New Roman"/>
        <family val="1"/>
      </rPr>
      <t>Trái tuyến</t>
    </r>
    <r>
      <rPr>
        <sz val="12"/>
        <rFont val="Times New Roman"/>
        <family val="1"/>
      </rPr>
      <t>"</t>
    </r>
  </si>
  <si>
    <t xml:space="preserve">Ví dụ : Bệnh nhân Q1-001: Bệnh viện bảo hiểm là Đa Khoa mà điều trị cũng tại Đa Khoa thì là "Trúng Tuyến", </t>
  </si>
  <si>
    <t>còn nếu điều trị tại bệnh viện khác thì là "Trái tuyến"</t>
  </si>
  <si>
    <t>KẾT QUẢ THI TUYỂN SINH</t>
  </si>
  <si>
    <t>Công ty Xuất nhập khẩu</t>
  </si>
  <si>
    <t>TÌNH HÌNH XUẤT HÀNG NÔNG SẢN QUÝ 1 - 2002</t>
  </si>
  <si>
    <t>Tiền Giảm</t>
  </si>
  <si>
    <t>Bảng Tra</t>
  </si>
  <si>
    <t>Loại</t>
  </si>
  <si>
    <t>Gạo trắng dài</t>
  </si>
  <si>
    <t>Gạo thơm</t>
  </si>
  <si>
    <t>Gạo Nàng Hương</t>
  </si>
  <si>
    <t>Gạo trắng tròn</t>
  </si>
  <si>
    <r>
      <t xml:space="preserve">Dựa vào 3 ký tự bên trái của </t>
    </r>
    <r>
      <rPr>
        <b/>
        <sz val="12"/>
        <color indexed="60"/>
        <rFont val="Times New Roman"/>
        <family val="1"/>
      </rPr>
      <t>Mã Hàng</t>
    </r>
    <r>
      <rPr>
        <sz val="12"/>
        <rFont val="Times New Roman"/>
        <family val="1"/>
      </rPr>
      <t xml:space="preserve"> và tra trong </t>
    </r>
    <r>
      <rPr>
        <b/>
        <sz val="12"/>
        <color indexed="12"/>
        <rFont val="Times New Roman"/>
        <family val="1"/>
      </rPr>
      <t>Bảng Tra</t>
    </r>
    <r>
      <rPr>
        <sz val="12"/>
        <rFont val="Times New Roman"/>
        <family val="1"/>
      </rPr>
      <t>, hãy điền tên cho các mặt hàng</t>
    </r>
  </si>
  <si>
    <r>
      <t xml:space="preserve">Hãy tính </t>
    </r>
    <r>
      <rPr>
        <b/>
        <sz val="12"/>
        <color indexed="18"/>
        <rFont val="Times New Roman"/>
        <family val="1"/>
      </rPr>
      <t>Thành Tiền</t>
    </r>
    <r>
      <rPr>
        <sz val="12"/>
        <rFont val="Times New Roman"/>
        <family val="1"/>
      </rPr>
      <t xml:space="preserve">, biết rằng </t>
    </r>
    <r>
      <rPr>
        <b/>
        <sz val="12"/>
        <color indexed="18"/>
        <rFont val="Times New Roman"/>
        <family val="1"/>
      </rPr>
      <t xml:space="preserve">Thành Tiền </t>
    </r>
    <r>
      <rPr>
        <sz val="12"/>
        <rFont val="Times New Roman"/>
        <family val="1"/>
      </rPr>
      <t xml:space="preserve">= </t>
    </r>
    <r>
      <rPr>
        <b/>
        <sz val="12"/>
        <color indexed="21"/>
        <rFont val="Times New Roman"/>
        <family val="1"/>
      </rPr>
      <t>Số Lượng</t>
    </r>
    <r>
      <rPr>
        <b/>
        <sz val="12"/>
        <color indexed="16"/>
        <rFont val="Times New Roman"/>
        <family val="1"/>
      </rPr>
      <t xml:space="preserve"> * Đơn Giá</t>
    </r>
    <r>
      <rPr>
        <sz val="12"/>
        <rFont val="Times New Roman"/>
        <family val="1"/>
      </rPr>
      <t>, trong đó:</t>
    </r>
  </si>
  <si>
    <r>
      <t xml:space="preserve">       </t>
    </r>
    <r>
      <rPr>
        <b/>
        <sz val="12"/>
        <color indexed="16"/>
        <rFont val="Times New Roman"/>
        <family val="1"/>
      </rPr>
      <t xml:space="preserve">Đơn Giá </t>
    </r>
    <r>
      <rPr>
        <sz val="12"/>
        <rFont val="Times New Roman"/>
        <family val="1"/>
      </rPr>
      <t xml:space="preserve">của mỗi mặt hàng thì tra trong </t>
    </r>
    <r>
      <rPr>
        <b/>
        <sz val="12"/>
        <color indexed="10"/>
        <rFont val="Times New Roman"/>
        <family val="1"/>
      </rPr>
      <t>Bảng Tra</t>
    </r>
    <r>
      <rPr>
        <sz val="12"/>
        <rFont val="Times New Roman"/>
        <family val="1"/>
      </rPr>
      <t xml:space="preserve"> dựa vào </t>
    </r>
    <r>
      <rPr>
        <b/>
        <sz val="12"/>
        <color indexed="21"/>
        <rFont val="Times New Roman"/>
        <family val="1"/>
      </rPr>
      <t>Mã Hàng</t>
    </r>
  </si>
  <si>
    <t>cho mỗi mặt hàng dựa vào ký tự đầu tiên bên phải, nếu :</t>
  </si>
  <si>
    <r>
      <t xml:space="preserve">    </t>
    </r>
    <r>
      <rPr>
        <i/>
        <sz val="12"/>
        <color indexed="12"/>
        <rFont val="Times New Roman"/>
        <family val="1"/>
      </rPr>
      <t>+ Bằng 1</t>
    </r>
    <r>
      <rPr>
        <sz val="12"/>
        <rFont val="Times New Roman"/>
        <family val="1"/>
      </rPr>
      <t xml:space="preserve"> : </t>
    </r>
    <r>
      <rPr>
        <i/>
        <sz val="12"/>
        <color indexed="16"/>
        <rFont val="Times New Roman"/>
        <family val="1"/>
      </rPr>
      <t>thì được giảm 3%</t>
    </r>
  </si>
  <si>
    <r>
      <t xml:space="preserve">    </t>
    </r>
    <r>
      <rPr>
        <i/>
        <sz val="12"/>
        <color indexed="53"/>
        <rFont val="Times New Roman"/>
        <family val="1"/>
      </rPr>
      <t>+ Bằng 2</t>
    </r>
    <r>
      <rPr>
        <sz val="12"/>
        <rFont val="Times New Roman"/>
        <family val="1"/>
      </rPr>
      <t xml:space="preserve"> :</t>
    </r>
    <r>
      <rPr>
        <i/>
        <sz val="12"/>
        <color indexed="62"/>
        <rFont val="Times New Roman"/>
        <family val="1"/>
      </rPr>
      <t xml:space="preserve"> thì được giảm 5%</t>
    </r>
  </si>
  <si>
    <r>
      <t xml:space="preserve">    </t>
    </r>
    <r>
      <rPr>
        <i/>
        <sz val="12"/>
        <color indexed="59"/>
        <rFont val="Times New Roman"/>
        <family val="1"/>
      </rPr>
      <t>+ Bằng 3</t>
    </r>
    <r>
      <rPr>
        <sz val="12"/>
        <rFont val="Times New Roman"/>
        <family val="1"/>
      </rPr>
      <t xml:space="preserve"> : </t>
    </r>
    <r>
      <rPr>
        <i/>
        <sz val="12"/>
        <color indexed="17"/>
        <rFont val="Times New Roman"/>
        <family val="1"/>
      </rPr>
      <t>thì được giảm 7%</t>
    </r>
  </si>
  <si>
    <r>
      <t xml:space="preserve">Tính </t>
    </r>
    <r>
      <rPr>
        <b/>
        <sz val="12"/>
        <color indexed="18"/>
        <rFont val="Times New Roman"/>
        <family val="1"/>
      </rPr>
      <t xml:space="preserve">Phải Trả </t>
    </r>
    <r>
      <rPr>
        <sz val="12"/>
        <rFont val="Times New Roman"/>
        <family val="1"/>
      </rPr>
      <t xml:space="preserve">= </t>
    </r>
    <r>
      <rPr>
        <b/>
        <sz val="12"/>
        <color indexed="16"/>
        <rFont val="Times New Roman"/>
        <family val="1"/>
      </rPr>
      <t xml:space="preserve"> Thành Tiền  - Tiền Giảm</t>
    </r>
  </si>
  <si>
    <r>
      <t xml:space="preserve">Tính </t>
    </r>
    <r>
      <rPr>
        <b/>
        <sz val="12"/>
        <color indexed="16"/>
        <rFont val="Times New Roman"/>
        <family val="1"/>
      </rPr>
      <t>Tổng Cộng</t>
    </r>
    <r>
      <rPr>
        <sz val="12"/>
        <rFont val="Times New Roman"/>
        <family val="1"/>
      </rPr>
      <t xml:space="preserve"> cho các cột </t>
    </r>
    <r>
      <rPr>
        <b/>
        <sz val="12"/>
        <color indexed="12"/>
        <rFont val="Times New Roman"/>
        <family val="1"/>
      </rPr>
      <t xml:space="preserve">Số Lượng, </t>
    </r>
    <r>
      <rPr>
        <b/>
        <sz val="12"/>
        <color indexed="62"/>
        <rFont val="Times New Roman"/>
        <family val="1"/>
      </rPr>
      <t xml:space="preserve">Thành Tiền, </t>
    </r>
    <r>
      <rPr>
        <b/>
        <sz val="12"/>
        <color indexed="10"/>
        <rFont val="Times New Roman"/>
        <family val="1"/>
      </rPr>
      <t>Tiền Giảm</t>
    </r>
    <r>
      <rPr>
        <b/>
        <sz val="12"/>
        <color indexed="62"/>
        <rFont val="Times New Roman"/>
        <family val="1"/>
      </rPr>
      <t xml:space="preserve"> </t>
    </r>
    <r>
      <rPr>
        <b/>
        <sz val="12"/>
        <rFont val="Times New Roman"/>
        <family val="1"/>
      </rPr>
      <t>và</t>
    </r>
    <r>
      <rPr>
        <b/>
        <sz val="12"/>
        <color indexed="62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Phải Trả</t>
    </r>
  </si>
  <si>
    <t>Hành Chính</t>
  </si>
  <si>
    <t>Kế Toán</t>
  </si>
  <si>
    <t>BẢNG TRA PHỤ CẤP</t>
  </si>
  <si>
    <r>
      <t xml:space="preserve">Căn cứ vào ký tự đầu tiên bên trái của </t>
    </r>
    <r>
      <rPr>
        <b/>
        <sz val="12"/>
        <color indexed="20"/>
        <rFont val="Times New Roman"/>
        <family val="1"/>
      </rPr>
      <t xml:space="preserve">Mã Nhân Viên </t>
    </r>
    <r>
      <rPr>
        <sz val="12"/>
        <rFont val="Times New Roman"/>
        <family val="1"/>
      </rPr>
      <t xml:space="preserve">và </t>
    </r>
    <r>
      <rPr>
        <b/>
        <sz val="12"/>
        <color indexed="60"/>
        <rFont val="Times New Roman"/>
        <family val="1"/>
      </rPr>
      <t>BẢNG TRA PHÒNG BAN</t>
    </r>
    <r>
      <rPr>
        <sz val="12"/>
        <rFont val="Times New Roman"/>
        <family val="1"/>
      </rPr>
      <t xml:space="preserve">, </t>
    </r>
  </si>
  <si>
    <r>
      <t xml:space="preserve">hãy điền tên phòng ban cho các nhân viên ở cột </t>
    </r>
    <r>
      <rPr>
        <b/>
        <sz val="12"/>
        <color indexed="58"/>
        <rFont val="Times New Roman"/>
        <family val="1"/>
      </rPr>
      <t>Phòng</t>
    </r>
    <r>
      <rPr>
        <sz val="12"/>
        <rFont val="Times New Roman"/>
        <family val="1"/>
      </rPr>
      <t>.</t>
    </r>
  </si>
  <si>
    <r>
      <t xml:space="preserve">Căn cứ vào số liệu ở cột </t>
    </r>
    <r>
      <rPr>
        <b/>
        <sz val="12"/>
        <color indexed="20"/>
        <rFont val="Times New Roman"/>
        <family val="1"/>
      </rPr>
      <t xml:space="preserve">Chức Vụ </t>
    </r>
    <r>
      <rPr>
        <sz val="12"/>
        <rFont val="Times New Roman"/>
        <family val="1"/>
      </rPr>
      <t xml:space="preserve">và </t>
    </r>
    <r>
      <rPr>
        <b/>
        <sz val="12"/>
        <color indexed="18"/>
        <rFont val="Times New Roman"/>
        <family val="1"/>
      </rPr>
      <t>BẢNG TRA PHỤ CẤP</t>
    </r>
    <r>
      <rPr>
        <sz val="12"/>
        <rFont val="Times New Roman"/>
        <family val="1"/>
      </rPr>
      <t xml:space="preserve">, hãy tính tiền </t>
    </r>
    <r>
      <rPr>
        <b/>
        <sz val="12"/>
        <color indexed="10"/>
        <rFont val="Times New Roman"/>
        <family val="1"/>
      </rPr>
      <t xml:space="preserve">Phụ Cấp Chức Vụ </t>
    </r>
    <r>
      <rPr>
        <sz val="12"/>
        <rFont val="Times New Roman"/>
        <family val="1"/>
      </rPr>
      <t>cho mỗi nhân viên</t>
    </r>
  </si>
  <si>
    <r>
      <t xml:space="preserve">Tính </t>
    </r>
    <r>
      <rPr>
        <b/>
        <sz val="12"/>
        <color indexed="58"/>
        <rFont val="Times New Roman"/>
        <family val="1"/>
      </rPr>
      <t xml:space="preserve">Thực Lãnh </t>
    </r>
    <r>
      <rPr>
        <sz val="12"/>
        <rFont val="Times New Roman"/>
        <family val="1"/>
      </rPr>
      <t xml:space="preserve">cho mỗi nhân viên biết rằng </t>
    </r>
    <r>
      <rPr>
        <b/>
        <sz val="12"/>
        <color indexed="20"/>
        <rFont val="Times New Roman"/>
        <family val="1"/>
      </rPr>
      <t>Thực Lãnh = Phụ Cấp Chức Vụ + Lương</t>
    </r>
  </si>
  <si>
    <r>
      <t xml:space="preserve">Tính </t>
    </r>
    <r>
      <rPr>
        <b/>
        <sz val="12"/>
        <color indexed="61"/>
        <rFont val="Times New Roman"/>
        <family val="1"/>
      </rPr>
      <t>Tổng Cộng c</t>
    </r>
    <r>
      <rPr>
        <sz val="12"/>
        <rFont val="Times New Roman"/>
        <family val="1"/>
      </rPr>
      <t xml:space="preserve">ho cộtt </t>
    </r>
    <r>
      <rPr>
        <b/>
        <sz val="12"/>
        <color indexed="10"/>
        <rFont val="Times New Roman"/>
        <family val="1"/>
      </rPr>
      <t>Thực Lãnh</t>
    </r>
  </si>
  <si>
    <t>Thao tác định dạng và kẻ khung cho bảng tính</t>
  </si>
  <si>
    <t>Số
Thứ Tự</t>
  </si>
  <si>
    <r>
      <t xml:space="preserve">Sử dụng công thức hãy điền giá trị cho cột </t>
    </r>
    <r>
      <rPr>
        <b/>
        <sz val="12"/>
        <color indexed="10"/>
        <rFont val="Times New Roman"/>
        <family val="1"/>
      </rPr>
      <t>Số Thứ Tự</t>
    </r>
  </si>
  <si>
    <t>Công Ty Xăng Dầu X</t>
  </si>
  <si>
    <t>BÁO CÁO DOANH THU</t>
  </si>
  <si>
    <t>Mã Hàng</t>
  </si>
  <si>
    <t>Tên Hàng</t>
  </si>
  <si>
    <t>Số Lượng</t>
  </si>
  <si>
    <t>Thành Tiền</t>
  </si>
  <si>
    <t>Chuyên Chở</t>
  </si>
  <si>
    <t>BẢNG TRA THÔNG TIN</t>
  </si>
  <si>
    <t>Mã 
Hàng Hoá</t>
  </si>
  <si>
    <t>Tên 
Hàng Hoá</t>
  </si>
  <si>
    <t>Giá Sĩ</t>
  </si>
  <si>
    <t>Giá Lẻ</t>
  </si>
  <si>
    <t>Mã 
Chuyên Chở</t>
  </si>
  <si>
    <t>Phần Trăm
Chuyên Chở</t>
  </si>
  <si>
    <t>Xăng</t>
  </si>
  <si>
    <t>Dầu</t>
  </si>
  <si>
    <t>Nhớt</t>
  </si>
  <si>
    <r>
      <t xml:space="preserve">Điền các số liệu cho cột </t>
    </r>
    <r>
      <rPr>
        <b/>
        <sz val="12"/>
        <color indexed="12"/>
        <rFont val="Times New Roman"/>
        <family val="1"/>
      </rPr>
      <t>Tên Hàng</t>
    </r>
    <r>
      <rPr>
        <sz val="12"/>
        <rFont val="Times New Roman"/>
        <family val="1"/>
      </rPr>
      <t xml:space="preserve"> dựa vào ký tự đầu tiên bên trái của </t>
    </r>
    <r>
      <rPr>
        <b/>
        <sz val="12"/>
        <color indexed="16"/>
        <rFont val="Times New Roman"/>
        <family val="1"/>
      </rPr>
      <t>Mã Hàng</t>
    </r>
    <r>
      <rPr>
        <sz val="12"/>
        <rFont val="Times New Roman"/>
        <family val="1"/>
      </rPr>
      <t xml:space="preserve"> và tra trong </t>
    </r>
    <r>
      <rPr>
        <b/>
        <sz val="12"/>
        <color indexed="12"/>
        <rFont val="Times New Roman"/>
        <family val="1"/>
      </rPr>
      <t>Bảng Tra Thông Tin</t>
    </r>
  </si>
  <si>
    <r>
      <t xml:space="preserve">Tính </t>
    </r>
    <r>
      <rPr>
        <b/>
        <sz val="12"/>
        <color indexed="17"/>
        <rFont val="Times New Roman"/>
        <family val="1"/>
      </rPr>
      <t>Thành Tiền= Số Lượng * Đơn Giá</t>
    </r>
    <r>
      <rPr>
        <sz val="12"/>
        <rFont val="Times New Roman"/>
        <family val="1"/>
      </rPr>
      <t xml:space="preserve">, biết rằng </t>
    </r>
    <r>
      <rPr>
        <b/>
        <sz val="12"/>
        <color indexed="56"/>
        <rFont val="Times New Roman"/>
        <family val="1"/>
      </rPr>
      <t>Đơn Giá</t>
    </r>
    <r>
      <rPr>
        <sz val="12"/>
        <rFont val="Times New Roman"/>
        <family val="1"/>
      </rPr>
      <t xml:space="preserve"> được tra theo </t>
    </r>
    <r>
      <rPr>
        <b/>
        <sz val="12"/>
        <color indexed="10"/>
        <rFont val="Times New Roman"/>
        <family val="1"/>
      </rPr>
      <t>Bảng Tra Thông Tin</t>
    </r>
  </si>
  <si>
    <r>
      <t xml:space="preserve">và </t>
    </r>
    <r>
      <rPr>
        <b/>
        <i/>
        <sz val="12"/>
        <color indexed="20"/>
        <rFont val="Times New Roman"/>
        <family val="1"/>
      </rPr>
      <t xml:space="preserve">ký tự giữa </t>
    </r>
    <r>
      <rPr>
        <sz val="12"/>
        <rFont val="Times New Roman"/>
        <family val="1"/>
      </rPr>
      <t xml:space="preserve">trong </t>
    </r>
    <r>
      <rPr>
        <b/>
        <sz val="12"/>
        <color indexed="12"/>
        <rFont val="Times New Roman"/>
        <family val="1"/>
      </rPr>
      <t>Mã Hàng</t>
    </r>
    <r>
      <rPr>
        <sz val="12"/>
        <rFont val="Times New Roman"/>
        <family val="1"/>
      </rPr>
      <t xml:space="preserve"> quy định </t>
    </r>
    <r>
      <rPr>
        <b/>
        <sz val="12"/>
        <color indexed="60"/>
        <rFont val="Times New Roman"/>
        <family val="1"/>
      </rPr>
      <t>Gía Lẽ</t>
    </r>
    <r>
      <rPr>
        <b/>
        <i/>
        <sz val="12"/>
        <color indexed="60"/>
        <rFont val="Times New Roman"/>
        <family val="1"/>
      </rPr>
      <t xml:space="preserve"> </t>
    </r>
    <r>
      <rPr>
        <b/>
        <sz val="12"/>
        <color indexed="60"/>
        <rFont val="Times New Roman"/>
        <family val="1"/>
      </rPr>
      <t>(L)</t>
    </r>
    <r>
      <rPr>
        <sz val="12"/>
        <rFont val="Times New Roman"/>
        <family val="1"/>
      </rPr>
      <t xml:space="preserve"> hay </t>
    </r>
    <r>
      <rPr>
        <b/>
        <sz val="12"/>
        <color indexed="60"/>
        <rFont val="Times New Roman"/>
        <family val="1"/>
      </rPr>
      <t xml:space="preserve">Gía Sĩ (S) </t>
    </r>
    <r>
      <rPr>
        <sz val="12"/>
        <rFont val="Times New Roman"/>
        <family val="1"/>
      </rPr>
      <t>cho từng mặt hàng</t>
    </r>
  </si>
  <si>
    <r>
      <t xml:space="preserve">Tính </t>
    </r>
    <r>
      <rPr>
        <b/>
        <sz val="12"/>
        <color indexed="12"/>
        <rFont val="Times New Roman"/>
        <family val="1"/>
      </rPr>
      <t>Chuyên Chở = Thành Tiền * Phần Trăm Chuyên Chở</t>
    </r>
    <r>
      <rPr>
        <sz val="12"/>
        <rFont val="Times New Roman"/>
        <family val="1"/>
      </rPr>
      <t xml:space="preserve">, trong đó </t>
    </r>
    <r>
      <rPr>
        <b/>
        <sz val="12"/>
        <color indexed="10"/>
        <rFont val="Times New Roman"/>
        <family val="1"/>
      </rPr>
      <t>Phần Trăm Chuyên Chở</t>
    </r>
    <r>
      <rPr>
        <sz val="12"/>
        <rFont val="Times New Roman"/>
        <family val="1"/>
      </rPr>
      <t xml:space="preserve"> của từng  </t>
    </r>
  </si>
  <si>
    <r>
      <t xml:space="preserve">loại mặt hàng thì dựa vào </t>
    </r>
    <r>
      <rPr>
        <b/>
        <i/>
        <sz val="12"/>
        <color indexed="16"/>
        <rFont val="Times New Roman"/>
        <family val="1"/>
      </rPr>
      <t xml:space="preserve">ký tự đầu tiên bên phải </t>
    </r>
    <r>
      <rPr>
        <sz val="12"/>
        <rFont val="Times New Roman"/>
        <family val="1"/>
      </rPr>
      <t xml:space="preserve">của </t>
    </r>
    <r>
      <rPr>
        <b/>
        <sz val="12"/>
        <color indexed="12"/>
        <rFont val="Times New Roman"/>
        <family val="1"/>
      </rPr>
      <t>Mã Hàng</t>
    </r>
    <r>
      <rPr>
        <sz val="12"/>
        <rFont val="Times New Roman"/>
        <family val="1"/>
      </rPr>
      <t xml:space="preserve"> và tra theo </t>
    </r>
    <r>
      <rPr>
        <b/>
        <sz val="12"/>
        <color indexed="18"/>
        <rFont val="Times New Roman"/>
        <family val="1"/>
      </rPr>
      <t>Bảng Tra Thông Tin</t>
    </r>
  </si>
  <si>
    <r>
      <t xml:space="preserve">Tính </t>
    </r>
    <r>
      <rPr>
        <b/>
        <sz val="12"/>
        <color indexed="10"/>
        <rFont val="Times New Roman"/>
        <family val="1"/>
      </rPr>
      <t>Phải Trả = Thanh Tiền + Chuyên Chở</t>
    </r>
    <r>
      <rPr>
        <sz val="12"/>
        <rFont val="Times New Roman"/>
        <family val="1"/>
      </rPr>
      <t xml:space="preserve"> và tính </t>
    </r>
    <r>
      <rPr>
        <b/>
        <sz val="12"/>
        <color indexed="16"/>
        <rFont val="Times New Roman"/>
        <family val="1"/>
      </rPr>
      <t>Tổng Cộng</t>
    </r>
    <r>
      <rPr>
        <sz val="12"/>
        <rFont val="Times New Roman"/>
        <family val="1"/>
      </rPr>
      <t xml:space="preserve"> cho các cột </t>
    </r>
    <r>
      <rPr>
        <b/>
        <sz val="12"/>
        <color indexed="12"/>
        <rFont val="Times New Roman"/>
        <family val="1"/>
      </rPr>
      <t>Số Lượng, Thành Tiền</t>
    </r>
    <r>
      <rPr>
        <sz val="12"/>
        <rFont val="Times New Roman"/>
        <family val="1"/>
      </rPr>
      <t xml:space="preserve">,  </t>
    </r>
  </si>
  <si>
    <r>
      <t>Chuyên Chở</t>
    </r>
    <r>
      <rPr>
        <sz val="12"/>
        <rFont val="Times New Roman"/>
        <family val="1"/>
      </rPr>
      <t xml:space="preserve"> và </t>
    </r>
    <r>
      <rPr>
        <b/>
        <sz val="12"/>
        <color indexed="12"/>
        <rFont val="Times New Roman"/>
        <family val="1"/>
      </rPr>
      <t>Phải Trả</t>
    </r>
  </si>
  <si>
    <t>Nhân
Viên</t>
  </si>
  <si>
    <t>Mã
 Sản Phẩm</t>
  </si>
  <si>
    <t>Tên
Sản Phẩm</t>
  </si>
  <si>
    <t>Số 
Lượng</t>
  </si>
  <si>
    <t>Tiền Công
Lắp Ráp</t>
  </si>
  <si>
    <t>Tiền
Thưởng</t>
  </si>
  <si>
    <t>Bảng Tra Tên Sản Phẩm và Đơn Giá Lắp Ráp</t>
  </si>
  <si>
    <t>Mã 
Sản Phẩm</t>
  </si>
  <si>
    <t>Tên 
Sản Phẩm</t>
  </si>
  <si>
    <t>Đơn Gía
Lắp Ráp</t>
  </si>
  <si>
    <t>BDC</t>
  </si>
  <si>
    <t>BĐT</t>
  </si>
  <si>
    <t>BĐX</t>
  </si>
  <si>
    <t>BĐC</t>
  </si>
  <si>
    <t>BĐH</t>
  </si>
  <si>
    <t>BĐG</t>
  </si>
  <si>
    <t>Khác</t>
  </si>
  <si>
    <t>Bóng đèn Compact</t>
  </si>
  <si>
    <t>Bóng đèn Huỳnh Quang</t>
  </si>
  <si>
    <t>Bóng đèn Tròn</t>
  </si>
  <si>
    <t>Bóng đèn đặc biệt</t>
  </si>
  <si>
    <r>
      <t xml:space="preserve">Hãy điền giá trị cho cột </t>
    </r>
    <r>
      <rPr>
        <b/>
        <sz val="12"/>
        <color indexed="53"/>
        <rFont val="Times New Roman"/>
        <family val="1"/>
      </rPr>
      <t>Tên Sản Phẩm</t>
    </r>
    <r>
      <rPr>
        <sz val="12"/>
        <rFont val="Times New Roman"/>
        <family val="1"/>
      </rPr>
      <t xml:space="preserve"> trong </t>
    </r>
    <r>
      <rPr>
        <b/>
        <sz val="12"/>
        <color indexed="12"/>
        <rFont val="Times New Roman"/>
        <family val="1"/>
      </rPr>
      <t xml:space="preserve">Bảng Theo Dõi Tình Hình Sản Xuất </t>
    </r>
    <r>
      <rPr>
        <sz val="12"/>
        <rFont val="Times New Roman"/>
        <family val="1"/>
      </rPr>
      <t xml:space="preserve">dựa vào </t>
    </r>
  </si>
  <si>
    <r>
      <t xml:space="preserve">Trường hợp tra có </t>
    </r>
    <r>
      <rPr>
        <b/>
        <sz val="12"/>
        <color indexed="21"/>
        <rFont val="Times New Roman"/>
        <family val="1"/>
      </rPr>
      <t xml:space="preserve">Mã Sản Phẩm </t>
    </r>
    <r>
      <rPr>
        <sz val="12"/>
        <rFont val="Times New Roman"/>
        <family val="1"/>
      </rPr>
      <t>trong</t>
    </r>
    <r>
      <rPr>
        <i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Bảng Tra</t>
    </r>
    <r>
      <rPr>
        <i/>
        <sz val="12"/>
        <rFont val="Times New Roman"/>
        <family val="1"/>
      </rPr>
      <t xml:space="preserve"> thì lấy giá trị </t>
    </r>
    <r>
      <rPr>
        <b/>
        <sz val="12"/>
        <color indexed="56"/>
        <rFont val="Times New Roman"/>
        <family val="1"/>
      </rPr>
      <t>Tên Sản Phẩm</t>
    </r>
    <r>
      <rPr>
        <i/>
        <sz val="12"/>
        <rFont val="Times New Roman"/>
        <family val="1"/>
      </rPr>
      <t xml:space="preserve"> tương ứng, </t>
    </r>
  </si>
  <si>
    <r>
      <t xml:space="preserve">nếu không có thì quy vào loại </t>
    </r>
    <r>
      <rPr>
        <b/>
        <sz val="12"/>
        <color indexed="61"/>
        <rFont val="Times New Roman"/>
        <family val="1"/>
      </rPr>
      <t>KHÁC</t>
    </r>
    <r>
      <rPr>
        <i/>
        <sz val="12"/>
        <rFont val="Times New Roman"/>
        <family val="1"/>
      </rPr>
      <t xml:space="preserve"> và lấy </t>
    </r>
    <r>
      <rPr>
        <b/>
        <sz val="12"/>
        <color indexed="8"/>
        <rFont val="Times New Roman"/>
        <family val="1"/>
      </rPr>
      <t>Tên Sản Phẩm</t>
    </r>
    <r>
      <rPr>
        <i/>
        <sz val="12"/>
        <rFont val="Times New Roman"/>
        <family val="1"/>
      </rPr>
      <t xml:space="preserve"> là </t>
    </r>
    <r>
      <rPr>
        <b/>
        <sz val="12"/>
        <color indexed="12"/>
        <rFont val="Times New Roman"/>
        <family val="1"/>
      </rPr>
      <t>Bóng đèn đặc biệt.</t>
    </r>
  </si>
  <si>
    <r>
      <t xml:space="preserve">Tính </t>
    </r>
    <r>
      <rPr>
        <b/>
        <sz val="12"/>
        <color indexed="16"/>
        <rFont val="Times New Roman"/>
        <family val="1"/>
      </rPr>
      <t>Tiền Công Lắp Ráp</t>
    </r>
    <r>
      <rPr>
        <sz val="12"/>
        <rFont val="Times New Roman"/>
        <family val="1"/>
      </rPr>
      <t xml:space="preserve"> = </t>
    </r>
    <r>
      <rPr>
        <b/>
        <sz val="12"/>
        <color indexed="12"/>
        <rFont val="Times New Roman"/>
        <family val="1"/>
      </rPr>
      <t>Số Lượng</t>
    </r>
    <r>
      <rPr>
        <sz val="12"/>
        <rFont val="Times New Roman"/>
        <family val="1"/>
      </rPr>
      <t xml:space="preserve"> * </t>
    </r>
    <r>
      <rPr>
        <b/>
        <sz val="12"/>
        <color indexed="60"/>
        <rFont val="Times New Roman"/>
        <family val="1"/>
      </rPr>
      <t>Đơn Giá Lắp Ráp</t>
    </r>
    <r>
      <rPr>
        <sz val="12"/>
        <rFont val="Times New Roman"/>
        <family val="1"/>
      </rPr>
      <t xml:space="preserve">, trong đó </t>
    </r>
    <r>
      <rPr>
        <b/>
        <sz val="12"/>
        <color indexed="60"/>
        <rFont val="Times New Roman"/>
        <family val="1"/>
      </rPr>
      <t>Đơn Giá Lắp Ráp</t>
    </r>
    <r>
      <rPr>
        <sz val="12"/>
        <rFont val="Times New Roman"/>
        <family val="1"/>
      </rPr>
      <t xml:space="preserve"> cho mỗi loại sản phẩm</t>
    </r>
  </si>
  <si>
    <r>
      <t xml:space="preserve">thi dựa vào </t>
    </r>
    <r>
      <rPr>
        <b/>
        <sz val="12"/>
        <color indexed="10"/>
        <rFont val="Times New Roman"/>
        <family val="1"/>
      </rPr>
      <t>Tên Sản Phẩm</t>
    </r>
    <r>
      <rPr>
        <sz val="12"/>
        <rFont val="Times New Roman"/>
        <family val="1"/>
      </rPr>
      <t xml:space="preserve"> trong </t>
    </r>
    <r>
      <rPr>
        <b/>
        <sz val="12"/>
        <color indexed="62"/>
        <rFont val="Times New Roman"/>
        <family val="1"/>
      </rPr>
      <t xml:space="preserve">Bảng Theo Dõi Tình Hình Sản Xuất </t>
    </r>
    <r>
      <rPr>
        <sz val="12"/>
        <rFont val="Times New Roman"/>
        <family val="1"/>
      </rPr>
      <t xml:space="preserve">và tra trong </t>
    </r>
    <r>
      <rPr>
        <b/>
        <sz val="12"/>
        <color indexed="53"/>
        <rFont val="Times New Roman"/>
        <family val="1"/>
      </rPr>
      <t>Bảng Tra</t>
    </r>
  </si>
  <si>
    <r>
      <t xml:space="preserve">Tính </t>
    </r>
    <r>
      <rPr>
        <b/>
        <sz val="12"/>
        <color indexed="12"/>
        <rFont val="Times New Roman"/>
        <family val="1"/>
      </rPr>
      <t>Tiền Thưởng</t>
    </r>
    <r>
      <rPr>
        <sz val="12"/>
        <rFont val="Times New Roman"/>
        <family val="1"/>
      </rPr>
      <t xml:space="preserve"> cho mỗi nhân viên biết rằng :</t>
    </r>
  </si>
  <si>
    <r>
      <t>Mã Sản Phẩm</t>
    </r>
    <r>
      <rPr>
        <sz val="12"/>
        <rFont val="Times New Roman"/>
        <family val="1"/>
      </rPr>
      <t xml:space="preserve"> và tra trong </t>
    </r>
    <r>
      <rPr>
        <b/>
        <sz val="12"/>
        <color indexed="10"/>
        <rFont val="Times New Roman"/>
        <family val="1"/>
      </rPr>
      <t>Bảng Tra Tên Sản Phẩm và Đơn Giá Lắp Ráp</t>
    </r>
    <r>
      <rPr>
        <sz val="12"/>
        <rFont val="Times New Roman"/>
        <family val="1"/>
      </rPr>
      <t>, biết rằng:</t>
    </r>
  </si>
  <si>
    <r>
      <t xml:space="preserve">- Thưởng </t>
    </r>
    <r>
      <rPr>
        <b/>
        <sz val="12"/>
        <color indexed="18"/>
        <rFont val="Times New Roman"/>
        <family val="1"/>
      </rPr>
      <t>100000</t>
    </r>
    <r>
      <rPr>
        <sz val="12"/>
        <rFont val="Times New Roman"/>
        <family val="1"/>
      </rPr>
      <t xml:space="preserve"> cho nhân viên nào có mức </t>
    </r>
    <r>
      <rPr>
        <b/>
        <sz val="12"/>
        <color indexed="10"/>
        <rFont val="Times New Roman"/>
        <family val="1"/>
      </rPr>
      <t xml:space="preserve">Tiền Công Lắp Ráp </t>
    </r>
    <r>
      <rPr>
        <b/>
        <sz val="12"/>
        <rFont val="Times New Roman"/>
        <family val="1"/>
      </rPr>
      <t>cao nhất</t>
    </r>
    <r>
      <rPr>
        <sz val="12"/>
        <rFont val="Times New Roman"/>
        <family val="1"/>
      </rPr>
      <t xml:space="preserve"> </t>
    </r>
  </si>
  <si>
    <r>
      <t xml:space="preserve">- Thưởng </t>
    </r>
    <r>
      <rPr>
        <b/>
        <sz val="12"/>
        <color indexed="53"/>
        <rFont val="Times New Roman"/>
        <family val="1"/>
      </rPr>
      <t>50000</t>
    </r>
    <r>
      <rPr>
        <sz val="12"/>
        <rFont val="Times New Roman"/>
        <family val="1"/>
      </rPr>
      <t xml:space="preserve"> cho nhân viên nào đạt được mức </t>
    </r>
    <r>
      <rPr>
        <b/>
        <sz val="12"/>
        <color indexed="12"/>
        <rFont val="Times New Roman"/>
        <family val="1"/>
      </rPr>
      <t>Tiền Công Lắp Ráp</t>
    </r>
    <r>
      <rPr>
        <sz val="12"/>
        <rFont val="Times New Roman"/>
        <family val="1"/>
      </rPr>
      <t xml:space="preserve"> cao </t>
    </r>
    <r>
      <rPr>
        <b/>
        <sz val="12"/>
        <color indexed="10"/>
        <rFont val="Times New Roman"/>
        <family val="1"/>
      </rPr>
      <t>kế tiếp</t>
    </r>
    <r>
      <rPr>
        <sz val="12"/>
        <rFont val="Times New Roman"/>
        <family val="1"/>
      </rPr>
      <t xml:space="preserve"> </t>
    </r>
  </si>
  <si>
    <t>- Các trường hợp còn lại thì không thưởng</t>
  </si>
  <si>
    <t>BẢNG THEO DÕI TÌNH HÌNH SẢN XUẤT</t>
  </si>
  <si>
    <t>Số 
Báo Danh</t>
  </si>
  <si>
    <t>Tên 
Thí Sinh</t>
  </si>
  <si>
    <t>Mã 
Trường</t>
  </si>
  <si>
    <t>Diện 
Chính Sách</t>
  </si>
  <si>
    <t>Điểm
ưu tiên</t>
  </si>
  <si>
    <t>Rớt</t>
  </si>
  <si>
    <t>Đậu</t>
  </si>
  <si>
    <t>Bảng Tra Điểm Thi</t>
  </si>
  <si>
    <t>Bảng Điểm Chuẩn</t>
  </si>
  <si>
    <t>Mã Trường</t>
  </si>
  <si>
    <t>Điểm Chuẩn</t>
  </si>
  <si>
    <t>Số
Báo Danh</t>
  </si>
  <si>
    <r>
      <t xml:space="preserve">Dựa vào </t>
    </r>
    <r>
      <rPr>
        <b/>
        <sz val="12"/>
        <color indexed="10"/>
        <rFont val="Times New Roman"/>
        <family val="1"/>
      </rPr>
      <t>Số Báo Danh</t>
    </r>
    <r>
      <rPr>
        <sz val="12"/>
        <rFont val="Times New Roman"/>
        <family val="1"/>
      </rPr>
      <t xml:space="preserve"> của mỗi thí sinh và tra ở </t>
    </r>
    <r>
      <rPr>
        <b/>
        <sz val="12"/>
        <color indexed="48"/>
        <rFont val="Times New Roman"/>
        <family val="1"/>
      </rPr>
      <t>Bảng Tra Điểm Thi</t>
    </r>
    <r>
      <rPr>
        <sz val="12"/>
        <rFont val="Times New Roman"/>
        <family val="1"/>
      </rPr>
      <t xml:space="preserve"> hãy xác định giá trị cho các cột điểm</t>
    </r>
  </si>
  <si>
    <r>
      <t>Toán</t>
    </r>
    <r>
      <rPr>
        <sz val="12"/>
        <rFont val="Times New Roman"/>
        <family val="1"/>
      </rPr>
      <t xml:space="preserve">, </t>
    </r>
    <r>
      <rPr>
        <b/>
        <sz val="12"/>
        <color indexed="16"/>
        <rFont val="Times New Roman"/>
        <family val="1"/>
      </rPr>
      <t>Lý</t>
    </r>
    <r>
      <rPr>
        <sz val="12"/>
        <rFont val="Times New Roman"/>
        <family val="1"/>
      </rPr>
      <t xml:space="preserve"> và </t>
    </r>
    <r>
      <rPr>
        <b/>
        <sz val="12"/>
        <color indexed="16"/>
        <rFont val="Times New Roman"/>
        <family val="1"/>
      </rPr>
      <t>Hoá</t>
    </r>
  </si>
  <si>
    <r>
      <t xml:space="preserve">Xác định </t>
    </r>
    <r>
      <rPr>
        <b/>
        <sz val="12"/>
        <color indexed="12"/>
        <rFont val="Times New Roman"/>
        <family val="1"/>
      </rPr>
      <t>Điểm ưu tiên</t>
    </r>
    <r>
      <rPr>
        <sz val="12"/>
        <rFont val="Times New Roman"/>
        <family val="1"/>
      </rPr>
      <t xml:space="preserve"> cho mỗi thí sinh, biết rằng: </t>
    </r>
  </si>
  <si>
    <r>
      <t xml:space="preserve"> - Nếu thuộc diện chính sách là </t>
    </r>
    <r>
      <rPr>
        <b/>
        <sz val="12"/>
        <color indexed="16"/>
        <rFont val="Times New Roman"/>
        <family val="1"/>
      </rPr>
      <t>CLS</t>
    </r>
    <r>
      <rPr>
        <sz val="12"/>
        <rFont val="Times New Roman"/>
        <family val="1"/>
      </rPr>
      <t xml:space="preserve"> (</t>
    </r>
    <r>
      <rPr>
        <b/>
        <sz val="12"/>
        <color indexed="56"/>
        <rFont val="Times New Roman"/>
        <family val="1"/>
      </rPr>
      <t>Con liệt sỹ</t>
    </r>
    <r>
      <rPr>
        <sz val="12"/>
        <rFont val="Times New Roman"/>
        <family val="1"/>
      </rPr>
      <t xml:space="preserve">) thì được </t>
    </r>
    <r>
      <rPr>
        <b/>
        <sz val="12"/>
        <color indexed="10"/>
        <rFont val="Times New Roman"/>
        <family val="1"/>
      </rPr>
      <t>1,5</t>
    </r>
    <r>
      <rPr>
        <sz val="12"/>
        <rFont val="Times New Roman"/>
        <family val="1"/>
      </rPr>
      <t xml:space="preserve"> điểm</t>
    </r>
  </si>
  <si>
    <r>
      <t xml:space="preserve"> - Nếu thuộc diện chính sách là </t>
    </r>
    <r>
      <rPr>
        <b/>
        <sz val="12"/>
        <color indexed="16"/>
        <rFont val="Times New Roman"/>
        <family val="1"/>
      </rPr>
      <t>CTB</t>
    </r>
    <r>
      <rPr>
        <sz val="12"/>
        <rFont val="Times New Roman"/>
        <family val="1"/>
      </rPr>
      <t xml:space="preserve"> (</t>
    </r>
    <r>
      <rPr>
        <b/>
        <sz val="12"/>
        <color indexed="56"/>
        <rFont val="Times New Roman"/>
        <family val="1"/>
      </rPr>
      <t>Con thương binh</t>
    </r>
    <r>
      <rPr>
        <sz val="12"/>
        <rFont val="Times New Roman"/>
        <family val="1"/>
      </rPr>
      <t xml:space="preserve">) thì được </t>
    </r>
    <r>
      <rPr>
        <b/>
        <sz val="12"/>
        <color indexed="10"/>
        <rFont val="Times New Roman"/>
        <family val="1"/>
      </rPr>
      <t>1</t>
    </r>
    <r>
      <rPr>
        <sz val="12"/>
        <rFont val="Times New Roman"/>
        <family val="1"/>
      </rPr>
      <t xml:space="preserve"> điểm</t>
    </r>
  </si>
  <si>
    <r>
      <t xml:space="preserve"> - Nếu thuộc diện chính sách là </t>
    </r>
    <r>
      <rPr>
        <b/>
        <sz val="12"/>
        <color indexed="16"/>
        <rFont val="Times New Roman"/>
        <family val="1"/>
      </rPr>
      <t>MN</t>
    </r>
    <r>
      <rPr>
        <sz val="12"/>
        <rFont val="Times New Roman"/>
        <family val="1"/>
      </rPr>
      <t xml:space="preserve"> (</t>
    </r>
    <r>
      <rPr>
        <b/>
        <sz val="12"/>
        <color indexed="56"/>
        <rFont val="Times New Roman"/>
        <family val="1"/>
      </rPr>
      <t>Miền núi</t>
    </r>
    <r>
      <rPr>
        <sz val="12"/>
        <rFont val="Times New Roman"/>
        <family val="1"/>
      </rPr>
      <t xml:space="preserve">) thì được </t>
    </r>
    <r>
      <rPr>
        <b/>
        <sz val="12"/>
        <color indexed="10"/>
        <rFont val="Times New Roman"/>
        <family val="1"/>
      </rPr>
      <t>0,5</t>
    </r>
    <r>
      <rPr>
        <sz val="12"/>
        <rFont val="Times New Roman"/>
        <family val="1"/>
      </rPr>
      <t xml:space="preserve"> điểm</t>
    </r>
  </si>
  <si>
    <r>
      <t xml:space="preserve">Tính </t>
    </r>
    <r>
      <rPr>
        <b/>
        <sz val="12"/>
        <color indexed="20"/>
        <rFont val="Times New Roman"/>
        <family val="1"/>
      </rPr>
      <t>Tổng Điểm</t>
    </r>
    <r>
      <rPr>
        <sz val="12"/>
        <rFont val="Times New Roman"/>
        <family val="1"/>
      </rPr>
      <t xml:space="preserve"> biết rằng </t>
    </r>
    <r>
      <rPr>
        <b/>
        <sz val="12"/>
        <color indexed="62"/>
        <rFont val="Times New Roman"/>
        <family val="1"/>
      </rPr>
      <t>Tổng Điểm = Điểm Toán + Điểm Hoá  + Điểm Lý + Điểm ưu tiên</t>
    </r>
  </si>
  <si>
    <r>
      <t xml:space="preserve">Xác định giá trị cho cột </t>
    </r>
    <r>
      <rPr>
        <b/>
        <sz val="12"/>
        <color indexed="17"/>
        <rFont val="Times New Roman"/>
        <family val="1"/>
      </rPr>
      <t>Kết Quả</t>
    </r>
    <r>
      <rPr>
        <sz val="12"/>
        <rFont val="Times New Roman"/>
        <family val="1"/>
      </rPr>
      <t xml:space="preserve">, biết rằng : Nếu: </t>
    </r>
    <r>
      <rPr>
        <b/>
        <sz val="12"/>
        <color indexed="21"/>
        <rFont val="Times New Roman"/>
        <family val="1"/>
      </rPr>
      <t>Tổng Điểm &gt;= Điểm Chuẩn</t>
    </r>
    <r>
      <rPr>
        <sz val="12"/>
        <rFont val="Times New Roman"/>
        <family val="1"/>
      </rPr>
      <t xml:space="preserve"> thì ghi là "</t>
    </r>
    <r>
      <rPr>
        <b/>
        <sz val="12"/>
        <color indexed="10"/>
        <rFont val="Times New Roman"/>
        <family val="1"/>
      </rPr>
      <t>Đậu</t>
    </r>
    <r>
      <rPr>
        <sz val="12"/>
        <rFont val="Times New Roman"/>
        <family val="1"/>
      </rPr>
      <t>",</t>
    </r>
  </si>
  <si>
    <r>
      <t xml:space="preserve">dựa vào giá trị ở cột </t>
    </r>
    <r>
      <rPr>
        <b/>
        <sz val="12"/>
        <color indexed="21"/>
        <rFont val="Times New Roman"/>
        <family val="1"/>
      </rPr>
      <t>Mã Trường</t>
    </r>
  </si>
  <si>
    <r>
      <t>còn ngược lại thì ghi là "</t>
    </r>
    <r>
      <rPr>
        <b/>
        <sz val="12"/>
        <color indexed="18"/>
        <rFont val="Times New Roman"/>
        <family val="1"/>
      </rPr>
      <t>Rớt</t>
    </r>
    <r>
      <rPr>
        <sz val="12"/>
        <rFont val="Times New Roman"/>
        <family val="1"/>
      </rPr>
      <t xml:space="preserve">", trong đó </t>
    </r>
    <r>
      <rPr>
        <b/>
        <sz val="12"/>
        <color indexed="21"/>
        <rFont val="Times New Roman"/>
        <family val="1"/>
      </rPr>
      <t>Điểm Chuẩn</t>
    </r>
    <r>
      <rPr>
        <sz val="12"/>
        <rFont val="Times New Roman"/>
        <family val="1"/>
      </rPr>
      <t xml:space="preserve"> của mỗi trường thì tra theo </t>
    </r>
    <r>
      <rPr>
        <b/>
        <sz val="12"/>
        <color indexed="61"/>
        <rFont val="Times New Roman"/>
        <family val="1"/>
      </rPr>
      <t>Bảng Điểm Chuẩn</t>
    </r>
  </si>
  <si>
    <r>
      <t xml:space="preserve"> - Còn ngoài ra không thuộc các diện thì </t>
    </r>
    <r>
      <rPr>
        <b/>
        <sz val="12"/>
        <color indexed="10"/>
        <rFont val="Times New Roman"/>
        <family val="1"/>
      </rPr>
      <t>0</t>
    </r>
    <r>
      <rPr>
        <sz val="12"/>
        <rFont val="Times New Roman"/>
        <family val="1"/>
      </rPr>
      <t xml:space="preserve"> điểm</t>
    </r>
  </si>
  <si>
    <t>Trung Tâm Ngoại Ngữ Rạng Đông</t>
  </si>
  <si>
    <t>KẾ HOẠCH GIẢNG DẠY NĂM 2006</t>
  </si>
  <si>
    <t>Được Thi</t>
  </si>
  <si>
    <t>Mã
Học Viên</t>
  </si>
  <si>
    <t>Ngày Đăng
Ký Học</t>
  </si>
  <si>
    <t>Ngày Bắt
Đầu Học</t>
  </si>
  <si>
    <t>Ngày Thi
Tốt Nghiệp</t>
  </si>
  <si>
    <t>Học Phí
Đã Nộp</t>
  </si>
  <si>
    <t>Ngày Nộp
Học Phí</t>
  </si>
  <si>
    <t>Hạn Cuối
Nộp Học Phí</t>
  </si>
  <si>
    <t>Ghi
Chú</t>
  </si>
  <si>
    <t>BẢNG TRA THỜI GIAN VÀ HỌC PHÍ</t>
  </si>
  <si>
    <t>Mã
Cấp Độ</t>
  </si>
  <si>
    <r>
      <t xml:space="preserve">Thời Gian Học
</t>
    </r>
    <r>
      <rPr>
        <sz val="12"/>
        <color indexed="12"/>
        <rFont val="Times New Roman"/>
        <family val="1"/>
      </rPr>
      <t>(</t>
    </r>
    <r>
      <rPr>
        <i/>
        <sz val="12"/>
        <color indexed="10"/>
        <rFont val="Times New Roman"/>
        <family val="1"/>
      </rPr>
      <t>Tháng</t>
    </r>
    <r>
      <rPr>
        <sz val="12"/>
        <color indexed="12"/>
        <rFont val="Times New Roman"/>
        <family val="1"/>
      </rPr>
      <t>)</t>
    </r>
  </si>
  <si>
    <t>Học Phí</t>
  </si>
  <si>
    <r>
      <t xml:space="preserve">Căn cứ vào </t>
    </r>
    <r>
      <rPr>
        <b/>
        <sz val="12"/>
        <color indexed="10"/>
        <rFont val="Times New Roman"/>
        <family val="1"/>
      </rPr>
      <t xml:space="preserve">Ngày Đăng Ký Học </t>
    </r>
    <r>
      <rPr>
        <sz val="12"/>
        <rFont val="Times New Roman"/>
        <family val="1"/>
      </rPr>
      <t xml:space="preserve">của Học viên hãy xác định </t>
    </r>
    <r>
      <rPr>
        <b/>
        <sz val="12"/>
        <color indexed="12"/>
        <rFont val="Times New Roman"/>
        <family val="1"/>
      </rPr>
      <t>Ngày Bắt Đầu Học</t>
    </r>
    <r>
      <rPr>
        <sz val="12"/>
        <rFont val="Times New Roman"/>
        <family val="1"/>
      </rPr>
      <t xml:space="preserve"> cho Học viên, biết rằng:</t>
    </r>
  </si>
  <si>
    <r>
      <t>Học viên đăng ký trúng vào buổi học nào (</t>
    </r>
    <r>
      <rPr>
        <b/>
        <i/>
        <sz val="12"/>
        <color indexed="53"/>
        <rFont val="Times New Roman"/>
        <family val="1"/>
      </rPr>
      <t>2-4-6</t>
    </r>
    <r>
      <rPr>
        <sz val="12"/>
        <rFont val="Times New Roman"/>
        <family val="1"/>
      </rPr>
      <t xml:space="preserve"> hoặcc</t>
    </r>
    <r>
      <rPr>
        <b/>
        <i/>
        <sz val="12"/>
        <color indexed="53"/>
        <rFont val="Times New Roman"/>
        <family val="1"/>
      </rPr>
      <t xml:space="preserve"> 3-5-7</t>
    </r>
    <r>
      <rPr>
        <sz val="12"/>
        <rFont val="Times New Roman"/>
        <family val="1"/>
      </rPr>
      <t xml:space="preserve">) thì học vào buổi đó và </t>
    </r>
    <r>
      <rPr>
        <b/>
        <sz val="12"/>
        <color indexed="12"/>
        <rFont val="Times New Roman"/>
        <family val="1"/>
      </rPr>
      <t>Ngày Bắt Đầu Học</t>
    </r>
    <r>
      <rPr>
        <sz val="12"/>
        <rFont val="Times New Roman"/>
        <family val="1"/>
      </rPr>
      <t xml:space="preserve"> </t>
    </r>
  </si>
  <si>
    <t xml:space="preserve">Ví dụ : </t>
  </si>
  <si>
    <r>
      <t xml:space="preserve">là </t>
    </r>
    <r>
      <rPr>
        <b/>
        <i/>
        <sz val="12"/>
        <color indexed="18"/>
        <rFont val="Times New Roman"/>
        <family val="1"/>
      </rPr>
      <t>ngày của buổi kế tiếp</t>
    </r>
    <r>
      <rPr>
        <sz val="12"/>
        <rFont val="Times New Roman"/>
        <family val="1"/>
      </rPr>
      <t>.</t>
    </r>
  </si>
  <si>
    <r>
      <t xml:space="preserve"> - </t>
    </r>
    <r>
      <rPr>
        <b/>
        <sz val="12"/>
        <color indexed="10"/>
        <rFont val="Times New Roman"/>
        <family val="1"/>
      </rPr>
      <t xml:space="preserve">Ngày Đăng Ký </t>
    </r>
    <r>
      <rPr>
        <sz val="12"/>
        <rFont val="Times New Roman"/>
        <family val="1"/>
      </rPr>
      <t xml:space="preserve">là : 26/03/2006 tức là </t>
    </r>
    <r>
      <rPr>
        <i/>
        <sz val="12"/>
        <color indexed="18"/>
        <rFont val="Times New Roman"/>
        <family val="1"/>
      </rPr>
      <t>Thứ Hai</t>
    </r>
    <r>
      <rPr>
        <sz val="12"/>
        <rFont val="Times New Roman"/>
        <family val="1"/>
      </rPr>
      <t xml:space="preserve">thì </t>
    </r>
    <r>
      <rPr>
        <b/>
        <sz val="12"/>
        <color indexed="12"/>
        <rFont val="Times New Roman"/>
        <family val="1"/>
      </rPr>
      <t xml:space="preserve">Ngày Bắt Đầu Học </t>
    </r>
    <r>
      <rPr>
        <sz val="12"/>
        <rFont val="Times New Roman"/>
        <family val="1"/>
      </rPr>
      <t xml:space="preserve">là : 28/03/2006 tức là </t>
    </r>
    <r>
      <rPr>
        <i/>
        <sz val="12"/>
        <color indexed="61"/>
        <rFont val="Times New Roman"/>
        <family val="1"/>
      </rPr>
      <t>Thứ Tư</t>
    </r>
  </si>
  <si>
    <r>
      <t xml:space="preserve"> - </t>
    </r>
    <r>
      <rPr>
        <b/>
        <sz val="12"/>
        <color indexed="10"/>
        <rFont val="Times New Roman"/>
        <family val="1"/>
      </rPr>
      <t xml:space="preserve">Ngày Đăng Ký </t>
    </r>
    <r>
      <rPr>
        <sz val="12"/>
        <rFont val="Times New Roman"/>
        <family val="1"/>
      </rPr>
      <t xml:space="preserve">là : 20/07/2006 tức là </t>
    </r>
    <r>
      <rPr>
        <i/>
        <sz val="12"/>
        <color indexed="18"/>
        <rFont val="Times New Roman"/>
        <family val="1"/>
      </rPr>
      <t>Thứ Năm</t>
    </r>
    <r>
      <rPr>
        <sz val="12"/>
        <rFont val="Times New Roman"/>
        <family val="1"/>
      </rPr>
      <t xml:space="preserve">thì </t>
    </r>
    <r>
      <rPr>
        <b/>
        <sz val="12"/>
        <color indexed="12"/>
        <rFont val="Times New Roman"/>
        <family val="1"/>
      </rPr>
      <t xml:space="preserve">Ngày Bắt Đầu Học </t>
    </r>
    <r>
      <rPr>
        <sz val="12"/>
        <rFont val="Times New Roman"/>
        <family val="1"/>
      </rPr>
      <t xml:space="preserve">là : 22/07/2006 tức là </t>
    </r>
    <r>
      <rPr>
        <i/>
        <sz val="12"/>
        <color indexed="61"/>
        <rFont val="Times New Roman"/>
        <family val="1"/>
      </rPr>
      <t>Thứ Bảy</t>
    </r>
  </si>
  <si>
    <r>
      <t xml:space="preserve">Điền giá trị cho cột </t>
    </r>
    <r>
      <rPr>
        <b/>
        <sz val="12"/>
        <color indexed="62"/>
        <rFont val="Times New Roman"/>
        <family val="1"/>
      </rPr>
      <t>Ngày Thi Tốt Nghiệp</t>
    </r>
    <r>
      <rPr>
        <sz val="12"/>
        <rFont val="Times New Roman"/>
        <family val="1"/>
      </rPr>
      <t xml:space="preserve"> dựa vào </t>
    </r>
    <r>
      <rPr>
        <b/>
        <sz val="12"/>
        <color indexed="60"/>
        <rFont val="Times New Roman"/>
        <family val="1"/>
      </rPr>
      <t xml:space="preserve">Ngày Bắt Đầu Học </t>
    </r>
    <r>
      <rPr>
        <sz val="12"/>
        <rFont val="Times New Roman"/>
        <family val="1"/>
      </rPr>
      <t xml:space="preserve">và </t>
    </r>
    <r>
      <rPr>
        <b/>
        <sz val="12"/>
        <color indexed="10"/>
        <rFont val="Times New Roman"/>
        <family val="1"/>
      </rPr>
      <t>Thời Gian Học</t>
    </r>
    <r>
      <rPr>
        <sz val="12"/>
        <rFont val="Times New Roman"/>
        <family val="1"/>
      </rPr>
      <t xml:space="preserve">, biết rằng </t>
    </r>
    <r>
      <rPr>
        <b/>
        <sz val="12"/>
        <color indexed="10"/>
        <rFont val="Times New Roman"/>
        <family val="1"/>
      </rPr>
      <t>Thời Gian Học</t>
    </r>
  </si>
  <si>
    <r>
      <t xml:space="preserve">của mỗi cấp độ thì dựa vào </t>
    </r>
    <r>
      <rPr>
        <b/>
        <i/>
        <sz val="12"/>
        <color indexed="56"/>
        <rFont val="Times New Roman"/>
        <family val="1"/>
      </rPr>
      <t>ký tự đầu tiên bên trái</t>
    </r>
    <r>
      <rPr>
        <sz val="12"/>
        <rFont val="Times New Roman"/>
        <family val="1"/>
      </rPr>
      <t xml:space="preserve">của </t>
    </r>
    <r>
      <rPr>
        <b/>
        <sz val="12"/>
        <color indexed="16"/>
        <rFont val="Times New Roman"/>
        <family val="1"/>
      </rPr>
      <t xml:space="preserve">Mã Học Viên </t>
    </r>
    <r>
      <rPr>
        <sz val="12"/>
        <rFont val="Times New Roman"/>
        <family val="1"/>
      </rPr>
      <t xml:space="preserve">và tra trong </t>
    </r>
    <r>
      <rPr>
        <b/>
        <i/>
        <sz val="12"/>
        <color indexed="48"/>
        <rFont val="Times New Roman"/>
        <family val="1"/>
      </rPr>
      <t>Bảng Tra Thời Gian và Học Phí</t>
    </r>
  </si>
  <si>
    <r>
      <t xml:space="preserve">Điền giá trị cho cột </t>
    </r>
    <r>
      <rPr>
        <b/>
        <sz val="12"/>
        <color indexed="60"/>
        <rFont val="Times New Roman"/>
        <family val="1"/>
      </rPr>
      <t>Hạn Cuối Nộp Học Phí</t>
    </r>
    <r>
      <rPr>
        <sz val="12"/>
        <rFont val="Times New Roman"/>
        <family val="1"/>
      </rPr>
      <t xml:space="preserve"> biết rằng học viên thi Tốt nghiệp </t>
    </r>
    <r>
      <rPr>
        <i/>
        <sz val="12"/>
        <color indexed="10"/>
        <rFont val="Times New Roman"/>
        <family val="1"/>
      </rPr>
      <t xml:space="preserve">Tháng nào </t>
    </r>
    <r>
      <rPr>
        <sz val="12"/>
        <rFont val="Times New Roman"/>
        <family val="1"/>
      </rPr>
      <t xml:space="preserve">thì </t>
    </r>
    <r>
      <rPr>
        <b/>
        <i/>
        <sz val="12"/>
        <color indexed="16"/>
        <rFont val="Times New Roman"/>
        <family val="1"/>
      </rPr>
      <t xml:space="preserve">Hạn Cuối </t>
    </r>
  </si>
  <si>
    <r>
      <t xml:space="preserve">Nộp Học Phí </t>
    </r>
    <r>
      <rPr>
        <sz val="12"/>
        <rFont val="Times New Roman"/>
        <family val="1"/>
      </rPr>
      <t xml:space="preserve">là </t>
    </r>
    <r>
      <rPr>
        <b/>
        <i/>
        <sz val="12"/>
        <color indexed="56"/>
        <rFont val="Times New Roman"/>
        <family val="1"/>
      </rPr>
      <t>Ngày cuối cùng của Tháng trước đó</t>
    </r>
    <r>
      <rPr>
        <i/>
        <sz val="12"/>
        <color indexed="56"/>
        <rFont val="Times New Roman"/>
        <family val="1"/>
      </rPr>
      <t>.</t>
    </r>
  </si>
  <si>
    <t>Ví dụ :</t>
  </si>
  <si>
    <r>
      <t xml:space="preserve"> </t>
    </r>
    <r>
      <rPr>
        <b/>
        <sz val="12"/>
        <color indexed="10"/>
        <rFont val="Times New Roman"/>
        <family val="1"/>
      </rPr>
      <t xml:space="preserve">Ngày Thi Tốt Nghiệp </t>
    </r>
    <r>
      <rPr>
        <sz val="12"/>
        <rFont val="Times New Roman"/>
        <family val="1"/>
      </rPr>
      <t xml:space="preserve">là : 12/07/2006 thì </t>
    </r>
    <r>
      <rPr>
        <b/>
        <sz val="12"/>
        <color indexed="12"/>
        <rFont val="Times New Roman"/>
        <family val="1"/>
      </rPr>
      <t xml:space="preserve">Hạn Cuối Nộp Học Phí </t>
    </r>
    <r>
      <rPr>
        <sz val="12"/>
        <rFont val="Times New Roman"/>
        <family val="1"/>
      </rPr>
      <t>là : 30/06/2006.</t>
    </r>
  </si>
  <si>
    <r>
      <t xml:space="preserve">Tạo giá trị cho cột </t>
    </r>
    <r>
      <rPr>
        <b/>
        <sz val="12"/>
        <color indexed="60"/>
        <rFont val="Times New Roman"/>
        <family val="1"/>
      </rPr>
      <t>Ghi Chú</t>
    </r>
    <r>
      <rPr>
        <sz val="12"/>
        <rFont val="Times New Roman"/>
        <family val="1"/>
      </rPr>
      <t xml:space="preserve">: Nếu Học viên nào nộp đủ học phí và trước </t>
    </r>
    <r>
      <rPr>
        <b/>
        <sz val="12"/>
        <color indexed="18"/>
        <rFont val="Times New Roman"/>
        <family val="1"/>
      </rPr>
      <t xml:space="preserve">Hạn Cuối Nộp Học Phí </t>
    </r>
    <r>
      <rPr>
        <sz val="12"/>
        <rFont val="Times New Roman"/>
        <family val="1"/>
      </rPr>
      <t>thì ghi "</t>
    </r>
    <r>
      <rPr>
        <b/>
        <sz val="12"/>
        <color indexed="20"/>
        <rFont val="Times New Roman"/>
        <family val="1"/>
      </rPr>
      <t>Được Thi</t>
    </r>
    <r>
      <rPr>
        <sz val="12"/>
        <rFont val="Times New Roman"/>
        <family val="1"/>
      </rPr>
      <t>"</t>
    </r>
  </si>
  <si>
    <t>ngược lại thì để rống</t>
  </si>
  <si>
    <r>
      <t xml:space="preserve">Trong đó </t>
    </r>
    <r>
      <rPr>
        <sz val="12"/>
        <rFont val="Times New Roman"/>
        <family val="1"/>
      </rPr>
      <t xml:space="preserve">: Học phí của mỗi cấp độ thì dựa vào ký tự đầu tiên bên trái của </t>
    </r>
    <r>
      <rPr>
        <b/>
        <sz val="12"/>
        <color indexed="60"/>
        <rFont val="Times New Roman"/>
        <family val="1"/>
      </rPr>
      <t>Mã Học Viên</t>
    </r>
    <r>
      <rPr>
        <sz val="12"/>
        <rFont val="Times New Roman"/>
        <family val="1"/>
      </rPr>
      <t xml:space="preserve"> và tra trong </t>
    </r>
    <r>
      <rPr>
        <b/>
        <sz val="12"/>
        <color indexed="10"/>
        <rFont val="Times New Roman"/>
        <family val="1"/>
      </rPr>
      <t>Bảng Tra Tra Thời Gian và Học Phí</t>
    </r>
    <r>
      <rPr>
        <sz val="12"/>
        <rFont val="Times New Roman"/>
        <family val="1"/>
      </rPr>
      <t>.</t>
    </r>
  </si>
  <si>
    <r>
      <t xml:space="preserve"> - Trường hợp đăng ký trúng </t>
    </r>
    <r>
      <rPr>
        <b/>
        <sz val="12"/>
        <color indexed="10"/>
        <rFont val="Times New Roman"/>
        <family val="1"/>
      </rPr>
      <t>Chủ Nhật</t>
    </r>
    <r>
      <rPr>
        <sz val="12"/>
        <rFont val="Times New Roman"/>
        <family val="1"/>
      </rPr>
      <t xml:space="preserve"> thì </t>
    </r>
    <r>
      <rPr>
        <b/>
        <sz val="12"/>
        <color indexed="18"/>
        <rFont val="Times New Roman"/>
        <family val="1"/>
      </rPr>
      <t xml:space="preserve">Ngày Bắt Đầu Học </t>
    </r>
    <r>
      <rPr>
        <sz val="12"/>
        <rFont val="Times New Roman"/>
        <family val="1"/>
      </rPr>
      <t xml:space="preserve">là </t>
    </r>
    <r>
      <rPr>
        <i/>
        <sz val="12"/>
        <color indexed="60"/>
        <rFont val="Times New Roman"/>
        <family val="1"/>
      </rPr>
      <t>Ngày Thứ Ba</t>
    </r>
    <r>
      <rPr>
        <sz val="12"/>
        <rFont val="Times New Roman"/>
        <family val="1"/>
      </rPr>
      <t>của tuần kế tiếp</t>
    </r>
  </si>
  <si>
    <t>Công ty Dịch vụ Thiên Hương</t>
  </si>
  <si>
    <t>Bảng 1</t>
  </si>
  <si>
    <t>BẢNG TIẾN ĐỘ THỰC HIỆN HỢP ĐỒNG</t>
  </si>
  <si>
    <t>Mã
HĐ</t>
  </si>
  <si>
    <t>Ngày Ký
Hợp Đồng</t>
  </si>
  <si>
    <t>Loại
Hợp Đồng</t>
  </si>
  <si>
    <t>Giá Trị
Hợp Đồng</t>
  </si>
  <si>
    <t>Tỷ Lệ %
Hoàn Thành</t>
  </si>
  <si>
    <t>Tiền Ứng
Hợp Đồng</t>
  </si>
  <si>
    <t>Giá Trị
HĐ Còn Lại</t>
  </si>
  <si>
    <t>Bảng 2</t>
  </si>
  <si>
    <t>BẢNG PHÂN LOẠI HỢP ĐỒNG</t>
  </si>
  <si>
    <t>Mã
Hợp Đồng</t>
  </si>
  <si>
    <t>Số Ngày Quy Định 
Thực Hiện HĐ</t>
  </si>
  <si>
    <t>Ngắn ngày</t>
  </si>
  <si>
    <t>Trung bình</t>
  </si>
  <si>
    <t>Dài ngày</t>
  </si>
  <si>
    <r>
      <t xml:space="preserve">Dựa vào </t>
    </r>
    <r>
      <rPr>
        <b/>
        <i/>
        <sz val="12"/>
        <color indexed="12"/>
        <rFont val="Times New Roman"/>
        <family val="1"/>
      </rPr>
      <t xml:space="preserve">ký tự đầu tiên bên trái </t>
    </r>
    <r>
      <rPr>
        <sz val="12"/>
        <rFont val="Times New Roman"/>
        <family val="1"/>
      </rPr>
      <t xml:space="preserve">của </t>
    </r>
    <r>
      <rPr>
        <b/>
        <sz val="12"/>
        <color indexed="10"/>
        <rFont val="Times New Roman"/>
        <family val="1"/>
      </rPr>
      <t>Mã HĐ</t>
    </r>
    <r>
      <rPr>
        <sz val="12"/>
        <rFont val="Times New Roman"/>
        <family val="1"/>
      </rPr>
      <t xml:space="preserve"> ở </t>
    </r>
    <r>
      <rPr>
        <b/>
        <sz val="12"/>
        <color indexed="18"/>
        <rFont val="Times New Roman"/>
        <family val="1"/>
      </rPr>
      <t>Bảng 1</t>
    </r>
    <r>
      <rPr>
        <sz val="12"/>
        <rFont val="Times New Roman"/>
        <family val="1"/>
      </rPr>
      <t xml:space="preserve"> và tra ở </t>
    </r>
    <r>
      <rPr>
        <b/>
        <sz val="12"/>
        <color indexed="18"/>
        <rFont val="Times New Roman"/>
        <family val="1"/>
      </rPr>
      <t>Bảng 2</t>
    </r>
    <r>
      <rPr>
        <sz val="12"/>
        <rFont val="Times New Roman"/>
        <family val="1"/>
      </rPr>
      <t xml:space="preserve">, hãy điền giá trị cho cột </t>
    </r>
    <r>
      <rPr>
        <b/>
        <sz val="12"/>
        <color indexed="20"/>
        <rFont val="Times New Roman"/>
        <family val="1"/>
      </rPr>
      <t>Loại Hợp Đồng</t>
    </r>
  </si>
  <si>
    <r>
      <t xml:space="preserve">   - </t>
    </r>
    <r>
      <rPr>
        <b/>
        <sz val="12"/>
        <color indexed="62"/>
        <rFont val="Times New Roman"/>
        <family val="1"/>
      </rPr>
      <t xml:space="preserve">Ngày Kiểm Tra </t>
    </r>
    <r>
      <rPr>
        <sz val="12"/>
        <rFont val="Times New Roman"/>
        <family val="1"/>
      </rPr>
      <t xml:space="preserve">được quy định là </t>
    </r>
    <r>
      <rPr>
        <b/>
        <sz val="12"/>
        <color indexed="61"/>
        <rFont val="Times New Roman"/>
        <family val="1"/>
      </rPr>
      <t>ngày cuối của Tháng</t>
    </r>
    <r>
      <rPr>
        <sz val="12"/>
        <rFont val="Times New Roman"/>
        <family val="1"/>
      </rPr>
      <t xml:space="preserve"> ký hợp đồng</t>
    </r>
  </si>
  <si>
    <r>
      <t xml:space="preserve">   - </t>
    </r>
    <r>
      <rPr>
        <b/>
        <sz val="12"/>
        <color indexed="17"/>
        <rFont val="Times New Roman"/>
        <family val="1"/>
      </rPr>
      <t xml:space="preserve">Số Ngày Quy Định Thực Hiện </t>
    </r>
    <r>
      <rPr>
        <sz val="12"/>
        <rFont val="Times New Roman"/>
        <family val="1"/>
      </rPr>
      <t xml:space="preserve">cho mỗi hợp đồng thì dựa vào </t>
    </r>
    <r>
      <rPr>
        <b/>
        <sz val="12"/>
        <color indexed="10"/>
        <rFont val="Times New Roman"/>
        <family val="1"/>
      </rPr>
      <t xml:space="preserve">Loại Hợp Đồng </t>
    </r>
    <r>
      <rPr>
        <sz val="12"/>
        <rFont val="Times New Roman"/>
        <family val="1"/>
      </rPr>
      <t xml:space="preserve">ở </t>
    </r>
    <r>
      <rPr>
        <b/>
        <sz val="12"/>
        <color indexed="18"/>
        <rFont val="Times New Roman"/>
        <family val="1"/>
      </rPr>
      <t>Bảng 1</t>
    </r>
    <r>
      <rPr>
        <sz val="12"/>
        <rFont val="Times New Roman"/>
        <family val="1"/>
      </rPr>
      <t xml:space="preserve"> và tra ở </t>
    </r>
    <r>
      <rPr>
        <b/>
        <sz val="12"/>
        <color indexed="18"/>
        <rFont val="Times New Roman"/>
        <family val="1"/>
      </rPr>
      <t>Bảng 2</t>
    </r>
  </si>
  <si>
    <r>
      <t xml:space="preserve">Điền giá trị cho cột </t>
    </r>
    <r>
      <rPr>
        <b/>
        <sz val="12"/>
        <color indexed="18"/>
        <rFont val="Times New Roman"/>
        <family val="1"/>
      </rPr>
      <t>Tỷ Lệ % Hoàn Thành</t>
    </r>
    <r>
      <rPr>
        <sz val="12"/>
        <rFont val="Times New Roman"/>
        <family val="1"/>
      </rPr>
      <t xml:space="preserve"> với:</t>
    </r>
  </si>
  <si>
    <r>
      <t xml:space="preserve">Tính </t>
    </r>
    <r>
      <rPr>
        <b/>
        <sz val="12"/>
        <color indexed="10"/>
        <rFont val="Times New Roman"/>
        <family val="1"/>
      </rPr>
      <t xml:space="preserve">Tiền Ứng Hợp Đồng </t>
    </r>
    <r>
      <rPr>
        <b/>
        <sz val="12"/>
        <color indexed="20"/>
        <rFont val="Times New Roman"/>
        <family val="1"/>
      </rPr>
      <t xml:space="preserve">= </t>
    </r>
    <r>
      <rPr>
        <b/>
        <sz val="12"/>
        <color indexed="18"/>
        <rFont val="Times New Roman"/>
        <family val="1"/>
      </rPr>
      <t xml:space="preserve">Tỷ Lệ % Hợp Đồng </t>
    </r>
    <r>
      <rPr>
        <b/>
        <i/>
        <sz val="12"/>
        <color indexed="16"/>
        <rFont val="Times New Roman"/>
        <family val="1"/>
      </rPr>
      <t xml:space="preserve">đã hoàn thành </t>
    </r>
    <r>
      <rPr>
        <b/>
        <sz val="12"/>
        <color indexed="20"/>
        <rFont val="Times New Roman"/>
        <family val="1"/>
      </rPr>
      <t xml:space="preserve"> * Giá Trị Hợp Đồng</t>
    </r>
    <r>
      <rPr>
        <sz val="12"/>
        <color indexed="20"/>
        <rFont val="Times New Roman"/>
        <family val="1"/>
      </rPr>
      <t xml:space="preserve">. </t>
    </r>
    <r>
      <rPr>
        <sz val="12"/>
        <rFont val="Times New Roman"/>
        <family val="1"/>
      </rPr>
      <t>Trường hợp Hợp đồng nào</t>
    </r>
  </si>
  <si>
    <r>
      <t xml:space="preserve">đã hoàn thành kế hoạch (Tức là </t>
    </r>
    <r>
      <rPr>
        <b/>
        <sz val="12"/>
        <color indexed="10"/>
        <rFont val="Times New Roman"/>
        <family val="1"/>
      </rPr>
      <t xml:space="preserve">Tỷ Lệ % Hoàn Thành </t>
    </r>
    <r>
      <rPr>
        <b/>
        <i/>
        <sz val="12"/>
        <color indexed="18"/>
        <rFont val="Times New Roman"/>
        <family val="1"/>
      </rPr>
      <t>&gt;=100%</t>
    </r>
    <r>
      <rPr>
        <sz val="12"/>
        <rFont val="Times New Roman"/>
        <family val="1"/>
      </rPr>
      <t xml:space="preserve">) thì được tính </t>
    </r>
    <r>
      <rPr>
        <b/>
        <sz val="12"/>
        <color indexed="18"/>
        <rFont val="Times New Roman"/>
        <family val="1"/>
      </rPr>
      <t>100%</t>
    </r>
    <r>
      <rPr>
        <sz val="12"/>
        <rFont val="Times New Roman"/>
        <family val="1"/>
      </rPr>
      <t xml:space="preserve"> </t>
    </r>
    <r>
      <rPr>
        <b/>
        <sz val="12"/>
        <color indexed="21"/>
        <rFont val="Times New Roman"/>
        <family val="1"/>
      </rPr>
      <t>Giá Trị Hợp Đồng</t>
    </r>
  </si>
  <si>
    <r>
      <t xml:space="preserve">Tính </t>
    </r>
    <r>
      <rPr>
        <b/>
        <sz val="12"/>
        <color indexed="21"/>
        <rFont val="Times New Roman"/>
        <family val="1"/>
      </rPr>
      <t>Giá Trị Hợp Đồng Còn Lại</t>
    </r>
    <r>
      <rPr>
        <sz val="12"/>
        <rFont val="Times New Roman"/>
        <family val="1"/>
      </rPr>
      <t xml:space="preserve"> = </t>
    </r>
    <r>
      <rPr>
        <b/>
        <sz val="12"/>
        <color indexed="53"/>
        <rFont val="Times New Roman"/>
        <family val="1"/>
      </rPr>
      <t>Giá Trị Hợp Đồng</t>
    </r>
    <r>
      <rPr>
        <sz val="12"/>
        <rFont val="Times New Roman"/>
        <family val="1"/>
      </rPr>
      <t xml:space="preserve"> - </t>
    </r>
    <r>
      <rPr>
        <b/>
        <sz val="12"/>
        <color indexed="62"/>
        <rFont val="Times New Roman"/>
        <family val="1"/>
      </rPr>
      <t>Tiền Ứng Hợp Đồng</t>
    </r>
  </si>
  <si>
    <r>
      <t xml:space="preserve">Tính </t>
    </r>
    <r>
      <rPr>
        <b/>
        <sz val="12"/>
        <color indexed="62"/>
        <rFont val="Times New Roman"/>
        <family val="1"/>
      </rPr>
      <t>Tổng Cộng</t>
    </r>
    <r>
      <rPr>
        <sz val="12"/>
        <rFont val="Times New Roman"/>
        <family val="1"/>
      </rPr>
      <t xml:space="preserve"> cho các cột </t>
    </r>
    <r>
      <rPr>
        <b/>
        <sz val="12"/>
        <color indexed="20"/>
        <rFont val="Times New Roman"/>
        <family val="1"/>
      </rPr>
      <t>Tiền Ứng Hợp Đồng</t>
    </r>
    <r>
      <rPr>
        <sz val="12"/>
        <rFont val="Times New Roman"/>
        <family val="1"/>
      </rPr>
      <t xml:space="preserve"> và </t>
    </r>
    <r>
      <rPr>
        <b/>
        <sz val="12"/>
        <color indexed="58"/>
        <rFont val="Times New Roman"/>
        <family val="1"/>
      </rPr>
      <t>Giá Trị Hợp Đồng Còn Lại</t>
    </r>
  </si>
  <si>
    <r>
      <t xml:space="preserve"> - Học sinh nào có </t>
    </r>
    <r>
      <rPr>
        <i/>
        <sz val="12"/>
        <rFont val="Times New Roman"/>
        <family val="1"/>
      </rPr>
      <t>2 môn thi điểm</t>
    </r>
    <r>
      <rPr>
        <b/>
        <i/>
        <sz val="12"/>
        <rFont val="Times New Roman"/>
        <family val="1"/>
      </rPr>
      <t>&gt;= 5</t>
    </r>
    <r>
      <rPr>
        <sz val="12"/>
        <rFont val="Times New Roman"/>
        <family val="1"/>
      </rPr>
      <t xml:space="preserve"> thì ghi "</t>
    </r>
    <r>
      <rPr>
        <b/>
        <sz val="12"/>
        <color indexed="12"/>
        <rFont val="Times New Roman"/>
        <family val="1"/>
      </rPr>
      <t>Thi Lại</t>
    </r>
    <r>
      <rPr>
        <sz val="12"/>
        <rFont val="Times New Roman"/>
        <family val="1"/>
      </rPr>
      <t>"</t>
    </r>
  </si>
  <si>
    <r>
      <t xml:space="preserve"> - Học sinh nào thi cả </t>
    </r>
    <r>
      <rPr>
        <i/>
        <sz val="12"/>
        <rFont val="Times New Roman"/>
        <family val="1"/>
      </rPr>
      <t>3 môn có điểm</t>
    </r>
    <r>
      <rPr>
        <b/>
        <i/>
        <sz val="12"/>
        <rFont val="Times New Roman"/>
        <family val="1"/>
      </rPr>
      <t>&gt;= 5</t>
    </r>
    <r>
      <rPr>
        <sz val="12"/>
        <rFont val="Times New Roman"/>
        <family val="1"/>
      </rPr>
      <t xml:space="preserve"> thì ghi "</t>
    </r>
    <r>
      <rPr>
        <b/>
        <sz val="12"/>
        <color indexed="16"/>
        <rFont val="Times New Roman"/>
        <family val="1"/>
      </rPr>
      <t>Đạt</t>
    </r>
    <r>
      <rPr>
        <sz val="12"/>
        <rFont val="Times New Roman"/>
        <family val="1"/>
      </rPr>
      <t>"</t>
    </r>
  </si>
  <si>
    <r>
      <t xml:space="preserve"> - Các trường hợp còn lại thì ghi "</t>
    </r>
    <r>
      <rPr>
        <b/>
        <sz val="12"/>
        <color indexed="10"/>
        <rFont val="Times New Roman"/>
        <family val="1"/>
      </rPr>
      <t>Hỏng</t>
    </r>
    <r>
      <rPr>
        <sz val="12"/>
        <rFont val="Times New Roman"/>
        <family val="1"/>
      </rPr>
      <t>"</t>
    </r>
  </si>
  <si>
    <r>
      <t xml:space="preserve">Hãy tạo giá trị cho cột </t>
    </r>
    <r>
      <rPr>
        <b/>
        <sz val="12"/>
        <color indexed="12"/>
        <rFont val="Times New Roman"/>
        <family val="1"/>
      </rPr>
      <t xml:space="preserve">Thi Lại </t>
    </r>
    <r>
      <rPr>
        <sz val="12"/>
        <rFont val="Times New Roman"/>
        <family val="1"/>
      </rPr>
      <t>biết rằng:</t>
    </r>
  </si>
  <si>
    <r>
      <t xml:space="preserve"> - Học sinh nào bị </t>
    </r>
    <r>
      <rPr>
        <b/>
        <sz val="12"/>
        <color indexed="12"/>
        <rFont val="Times New Roman"/>
        <family val="1"/>
      </rPr>
      <t xml:space="preserve">Thi Lại </t>
    </r>
    <r>
      <rPr>
        <sz val="12"/>
        <rFont val="Times New Roman"/>
        <family val="1"/>
      </rPr>
      <t xml:space="preserve">thì ghi </t>
    </r>
    <r>
      <rPr>
        <b/>
        <i/>
        <sz val="12"/>
        <color indexed="10"/>
        <rFont val="Times New Roman"/>
        <family val="1"/>
      </rPr>
      <t xml:space="preserve">tên môn thi lại </t>
    </r>
    <r>
      <rPr>
        <sz val="12"/>
        <rFont val="Times New Roman"/>
        <family val="1"/>
      </rPr>
      <t>đó (</t>
    </r>
    <r>
      <rPr>
        <i/>
        <sz val="12"/>
        <rFont val="Times New Roman"/>
        <family val="1"/>
      </rPr>
      <t>Tức là tên môn thi có điểm &lt;5</t>
    </r>
    <r>
      <rPr>
        <sz val="12"/>
        <rFont val="Times New Roman"/>
        <family val="1"/>
      </rPr>
      <t>)</t>
    </r>
  </si>
  <si>
    <t xml:space="preserve"> - Các trường hợp còn lại thì để trống</t>
  </si>
  <si>
    <r>
      <t xml:space="preserve">Hãy tạo giá trị cho cột </t>
    </r>
    <r>
      <rPr>
        <b/>
        <sz val="12"/>
        <color indexed="10"/>
        <rFont val="Times New Roman"/>
        <family val="1"/>
      </rPr>
      <t>Học Bổng</t>
    </r>
    <r>
      <rPr>
        <sz val="12"/>
        <rFont val="Times New Roman"/>
        <family val="1"/>
      </rPr>
      <t>, biết rằng:</t>
    </r>
  </si>
  <si>
    <t>- Các trường hợp còn lại thì không nhận học bổng.</t>
  </si>
  <si>
    <r>
      <t xml:space="preserve">Định dạng cột </t>
    </r>
    <r>
      <rPr>
        <b/>
        <sz val="12"/>
        <rFont val="Times New Roman"/>
        <family val="1"/>
      </rPr>
      <t>Học Bổng</t>
    </r>
    <r>
      <rPr>
        <sz val="12"/>
        <rFont val="Times New Roman"/>
        <family val="1"/>
      </rPr>
      <t xml:space="preserve"> sao cho xuất hiện ký hiệu phân cách hàng ngàn và có ký hiệu tiền tệ là "</t>
    </r>
    <r>
      <rPr>
        <b/>
        <sz val="12"/>
        <color indexed="10"/>
        <rFont val="Times New Roman"/>
        <family val="1"/>
      </rPr>
      <t>Đồng</t>
    </r>
    <r>
      <rPr>
        <sz val="12"/>
        <rFont val="Times New Roman"/>
        <family val="1"/>
      </rPr>
      <t>"</t>
    </r>
  </si>
  <si>
    <t>BẢNG TÍNH TIỀN THUÊ XE</t>
  </si>
  <si>
    <t>Tên Khách</t>
  </si>
  <si>
    <t>Ngày Thuê</t>
  </si>
  <si>
    <t>Ngày Trả</t>
  </si>
  <si>
    <t>Số Ngày Thuê</t>
  </si>
  <si>
    <t>Số Tuần</t>
  </si>
  <si>
    <t>Số Ngày Lẽ</t>
  </si>
  <si>
    <t>Phải Trả</t>
  </si>
  <si>
    <t>Đơn Giá
Thuê</t>
  </si>
  <si>
    <t>Tuần</t>
  </si>
  <si>
    <t>Ngày</t>
  </si>
  <si>
    <t>Quy Đổi</t>
  </si>
  <si>
    <t>Nguyễn</t>
  </si>
  <si>
    <t>Lê</t>
  </si>
  <si>
    <t>Tổng Cộng</t>
  </si>
  <si>
    <t>Kết Quả Tham Khảo</t>
  </si>
  <si>
    <t>KẾT QUẢ HỌC TẬP NĂM 2002</t>
  </si>
  <si>
    <t>BẢNG TÍNH TIỀN KHÁCH SẠN</t>
  </si>
  <si>
    <t>Khách
Hàng</t>
  </si>
  <si>
    <t>Quốc
Tịch</t>
  </si>
  <si>
    <t>Ngày
Đến</t>
  </si>
  <si>
    <t>Môn Chính</t>
  </si>
  <si>
    <t>Môn Phụ</t>
  </si>
  <si>
    <t>Toán</t>
  </si>
  <si>
    <t>Lý</t>
  </si>
  <si>
    <t>Hoá</t>
  </si>
  <si>
    <t>Sử</t>
  </si>
  <si>
    <t>Địa</t>
  </si>
  <si>
    <t>Vị Thứ</t>
  </si>
  <si>
    <t>Xếp Loại</t>
  </si>
  <si>
    <t>Tên
Học Sinh</t>
  </si>
  <si>
    <t>Ngày
Đi</t>
  </si>
  <si>
    <t>Số
Ngày Ở</t>
  </si>
  <si>
    <t>Loại
Phòng</t>
  </si>
  <si>
    <t>Thành
Tiền</t>
  </si>
  <si>
    <t>Tiền 
Giảm</t>
  </si>
  <si>
    <t>Phải
Trả</t>
  </si>
  <si>
    <t>Ngọc</t>
  </si>
  <si>
    <t>Hải</t>
  </si>
  <si>
    <t>Nhật</t>
  </si>
  <si>
    <t>Mỹ</t>
  </si>
  <si>
    <t>Hà Lan</t>
  </si>
  <si>
    <r>
      <t xml:space="preserve">  - </t>
    </r>
    <r>
      <rPr>
        <b/>
        <sz val="12"/>
        <color indexed="21"/>
        <rFont val="Times New Roman"/>
        <family val="1"/>
      </rPr>
      <t>Loại Phòng</t>
    </r>
    <r>
      <rPr>
        <sz val="12"/>
        <rFont val="Times New Roman"/>
        <family val="1"/>
      </rPr>
      <t xml:space="preserve"> là </t>
    </r>
    <r>
      <rPr>
        <b/>
        <sz val="12"/>
        <color indexed="10"/>
        <rFont val="Times New Roman"/>
        <family val="1"/>
      </rPr>
      <t>A</t>
    </r>
    <r>
      <rPr>
        <sz val="12"/>
        <rFont val="Times New Roman"/>
        <family val="1"/>
      </rPr>
      <t xml:space="preserve"> thì </t>
    </r>
    <r>
      <rPr>
        <b/>
        <sz val="12"/>
        <color indexed="53"/>
        <rFont val="Times New Roman"/>
        <family val="1"/>
      </rPr>
      <t>Đơn Giá</t>
    </r>
    <r>
      <rPr>
        <sz val="12"/>
        <rFont val="Times New Roman"/>
        <family val="1"/>
      </rPr>
      <t xml:space="preserve"> là </t>
    </r>
    <r>
      <rPr>
        <b/>
        <sz val="12"/>
        <color indexed="56"/>
        <rFont val="Times New Roman"/>
        <family val="1"/>
      </rPr>
      <t>50000</t>
    </r>
  </si>
  <si>
    <r>
      <t xml:space="preserve">  - </t>
    </r>
    <r>
      <rPr>
        <b/>
        <sz val="12"/>
        <color indexed="21"/>
        <rFont val="Times New Roman"/>
        <family val="1"/>
      </rPr>
      <t>Loại Phòng</t>
    </r>
    <r>
      <rPr>
        <sz val="12"/>
        <rFont val="Times New Roman"/>
        <family val="1"/>
      </rPr>
      <t xml:space="preserve"> là </t>
    </r>
    <r>
      <rPr>
        <b/>
        <sz val="12"/>
        <color indexed="10"/>
        <rFont val="Times New Roman"/>
        <family val="1"/>
      </rPr>
      <t>B</t>
    </r>
    <r>
      <rPr>
        <sz val="12"/>
        <rFont val="Times New Roman"/>
        <family val="1"/>
      </rPr>
      <t xml:space="preserve"> thì </t>
    </r>
    <r>
      <rPr>
        <b/>
        <sz val="12"/>
        <color indexed="53"/>
        <rFont val="Times New Roman"/>
        <family val="1"/>
      </rPr>
      <t>Đơn Giá</t>
    </r>
    <r>
      <rPr>
        <sz val="12"/>
        <rFont val="Times New Roman"/>
        <family val="1"/>
      </rPr>
      <t xml:space="preserve"> là </t>
    </r>
    <r>
      <rPr>
        <b/>
        <sz val="12"/>
        <color indexed="56"/>
        <rFont val="Times New Roman"/>
        <family val="1"/>
      </rPr>
      <t>30000</t>
    </r>
  </si>
  <si>
    <r>
      <t xml:space="preserve">  - </t>
    </r>
    <r>
      <rPr>
        <b/>
        <sz val="12"/>
        <color indexed="21"/>
        <rFont val="Times New Roman"/>
        <family val="1"/>
      </rPr>
      <t>Loại Phòng</t>
    </r>
    <r>
      <rPr>
        <sz val="12"/>
        <rFont val="Times New Roman"/>
        <family val="1"/>
      </rPr>
      <t xml:space="preserve"> là </t>
    </r>
    <r>
      <rPr>
        <b/>
        <sz val="12"/>
        <color indexed="10"/>
        <rFont val="Times New Roman"/>
        <family val="1"/>
      </rPr>
      <t>C</t>
    </r>
    <r>
      <rPr>
        <sz val="12"/>
        <rFont val="Times New Roman"/>
        <family val="1"/>
      </rPr>
      <t xml:space="preserve"> thì </t>
    </r>
    <r>
      <rPr>
        <b/>
        <sz val="12"/>
        <color indexed="53"/>
        <rFont val="Times New Roman"/>
        <family val="1"/>
      </rPr>
      <t>Đơn Giá</t>
    </r>
    <r>
      <rPr>
        <sz val="12"/>
        <rFont val="Times New Roman"/>
        <family val="1"/>
      </rPr>
      <t xml:space="preserve"> là </t>
    </r>
    <r>
      <rPr>
        <b/>
        <sz val="12"/>
        <color indexed="56"/>
        <rFont val="Times New Roman"/>
        <family val="1"/>
      </rPr>
      <t>20000</t>
    </r>
  </si>
  <si>
    <t xml:space="preserve">  - Các trường hợp khác thì không giảm</t>
  </si>
  <si>
    <r>
      <t xml:space="preserve">Hãy tính </t>
    </r>
    <r>
      <rPr>
        <b/>
        <sz val="12"/>
        <color indexed="18"/>
        <rFont val="Times New Roman"/>
        <family val="1"/>
      </rPr>
      <t>Số Ngày Ở</t>
    </r>
    <r>
      <rPr>
        <sz val="12"/>
        <rFont val="Times New Roman"/>
        <family val="1"/>
      </rPr>
      <t xml:space="preserve"> cho mỗi khách du lịch biết rằng </t>
    </r>
    <r>
      <rPr>
        <b/>
        <sz val="12"/>
        <color indexed="18"/>
        <rFont val="Times New Roman"/>
        <family val="1"/>
      </rPr>
      <t>Số Ngày Ở</t>
    </r>
    <r>
      <rPr>
        <sz val="12"/>
        <rFont val="Times New Roman"/>
        <family val="1"/>
      </rPr>
      <t xml:space="preserve">  =  </t>
    </r>
    <r>
      <rPr>
        <b/>
        <sz val="12"/>
        <color indexed="16"/>
        <rFont val="Times New Roman"/>
        <family val="1"/>
      </rPr>
      <t>Ngày Đi</t>
    </r>
    <r>
      <rPr>
        <sz val="12"/>
        <rFont val="Times New Roman"/>
        <family val="1"/>
      </rPr>
      <t xml:space="preserve"> - </t>
    </r>
    <r>
      <rPr>
        <b/>
        <sz val="12"/>
        <color indexed="48"/>
        <rFont val="Times New Roman"/>
        <family val="1"/>
      </rPr>
      <t>Ngày Đến</t>
    </r>
  </si>
  <si>
    <r>
      <t xml:space="preserve">Tính </t>
    </r>
    <r>
      <rPr>
        <b/>
        <sz val="12"/>
        <color indexed="48"/>
        <rFont val="Times New Roman"/>
        <family val="1"/>
      </rPr>
      <t>Đơn Giá</t>
    </r>
    <r>
      <rPr>
        <sz val="12"/>
        <rFont val="Times New Roman"/>
        <family val="1"/>
      </rPr>
      <t xml:space="preserve"> cho mỗi </t>
    </r>
    <r>
      <rPr>
        <b/>
        <sz val="12"/>
        <color indexed="21"/>
        <rFont val="Times New Roman"/>
        <family val="1"/>
      </rPr>
      <t>Loại Phòng</t>
    </r>
    <r>
      <rPr>
        <sz val="12"/>
        <rFont val="Times New Roman"/>
        <family val="1"/>
      </rPr>
      <t xml:space="preserve">, biết rằng: </t>
    </r>
  </si>
  <si>
    <r>
      <t xml:space="preserve">Tính </t>
    </r>
    <r>
      <rPr>
        <b/>
        <sz val="12"/>
        <color indexed="53"/>
        <rFont val="Times New Roman"/>
        <family val="1"/>
      </rPr>
      <t>Thành Tiền</t>
    </r>
    <r>
      <rPr>
        <sz val="12"/>
        <rFont val="Times New Roman"/>
        <family val="1"/>
      </rPr>
      <t xml:space="preserve"> biết rằng </t>
    </r>
    <r>
      <rPr>
        <b/>
        <sz val="12"/>
        <color indexed="53"/>
        <rFont val="Times New Roman"/>
        <family val="1"/>
      </rPr>
      <t>Thành Tiền</t>
    </r>
    <r>
      <rPr>
        <sz val="12"/>
        <rFont val="Times New Roman"/>
        <family val="1"/>
      </rPr>
      <t xml:space="preserve"> = </t>
    </r>
    <r>
      <rPr>
        <b/>
        <sz val="12"/>
        <color indexed="12"/>
        <rFont val="Times New Roman"/>
        <family val="1"/>
      </rPr>
      <t>Số Ngày Ở</t>
    </r>
    <r>
      <rPr>
        <sz val="12"/>
        <rFont val="Times New Roman"/>
        <family val="1"/>
      </rPr>
      <t xml:space="preserve"> * </t>
    </r>
    <r>
      <rPr>
        <b/>
        <sz val="12"/>
        <color indexed="48"/>
        <rFont val="Times New Roman"/>
        <family val="1"/>
      </rPr>
      <t>Đơn Giá</t>
    </r>
    <r>
      <rPr>
        <sz val="12"/>
        <rFont val="Times New Roman"/>
        <family val="1"/>
      </rPr>
      <t xml:space="preserve"> tiền phòng</t>
    </r>
  </si>
  <si>
    <r>
      <t xml:space="preserve">Tính </t>
    </r>
    <r>
      <rPr>
        <b/>
        <sz val="12"/>
        <color indexed="59"/>
        <rFont val="Times New Roman"/>
        <family val="1"/>
      </rPr>
      <t>Tiền Giảm</t>
    </r>
    <r>
      <rPr>
        <sz val="12"/>
        <rFont val="Times New Roman"/>
        <family val="1"/>
      </rPr>
      <t xml:space="preserve"> cho mỗi du khaïch biết rằng :</t>
    </r>
  </si>
  <si>
    <r>
      <t xml:space="preserve">  - Nếu </t>
    </r>
    <r>
      <rPr>
        <b/>
        <sz val="12"/>
        <color indexed="10"/>
        <rFont val="Times New Roman"/>
        <family val="1"/>
      </rPr>
      <t xml:space="preserve">Ngày Đến </t>
    </r>
    <r>
      <rPr>
        <sz val="12"/>
        <rFont val="Times New Roman"/>
        <family val="1"/>
      </rPr>
      <t xml:space="preserve">là </t>
    </r>
    <r>
      <rPr>
        <b/>
        <sz val="12"/>
        <color indexed="12"/>
        <rFont val="Times New Roman"/>
        <family val="1"/>
      </rPr>
      <t>Chủ Nhật</t>
    </r>
    <r>
      <rPr>
        <sz val="12"/>
        <rFont val="Times New Roman"/>
        <family val="1"/>
      </rPr>
      <t xml:space="preserve"> và </t>
    </r>
    <r>
      <rPr>
        <b/>
        <sz val="12"/>
        <color indexed="10"/>
        <rFont val="Times New Roman"/>
        <family val="1"/>
      </rPr>
      <t>Số Ngày Ở &gt;=30</t>
    </r>
    <r>
      <rPr>
        <sz val="12"/>
        <rFont val="Times New Roman"/>
        <family val="1"/>
      </rPr>
      <t xml:space="preserve"> thì được giảm </t>
    </r>
    <r>
      <rPr>
        <b/>
        <sz val="12"/>
        <color indexed="10"/>
        <rFont val="Times New Roman"/>
        <family val="1"/>
      </rPr>
      <t xml:space="preserve">10% </t>
    </r>
    <r>
      <rPr>
        <b/>
        <sz val="12"/>
        <color indexed="58"/>
        <rFont val="Times New Roman"/>
        <family val="1"/>
      </rPr>
      <t>Tiền Phòng</t>
    </r>
  </si>
  <si>
    <r>
      <t xml:space="preserve">  - Nếu </t>
    </r>
    <r>
      <rPr>
        <b/>
        <sz val="12"/>
        <color indexed="10"/>
        <rFont val="Times New Roman"/>
        <family val="1"/>
      </rPr>
      <t>Số Ngày Ở &gt;=25</t>
    </r>
    <r>
      <rPr>
        <sz val="12"/>
        <rFont val="Times New Roman"/>
        <family val="1"/>
      </rPr>
      <t xml:space="preserve"> thì được giảm </t>
    </r>
    <r>
      <rPr>
        <b/>
        <sz val="12"/>
        <color indexed="10"/>
        <rFont val="Times New Roman"/>
        <family val="1"/>
      </rPr>
      <t xml:space="preserve">5% </t>
    </r>
    <r>
      <rPr>
        <b/>
        <sz val="12"/>
        <color indexed="58"/>
        <rFont val="Times New Roman"/>
        <family val="1"/>
      </rPr>
      <t>Tiền Phòng</t>
    </r>
  </si>
  <si>
    <r>
      <t xml:space="preserve">Tính số tiền </t>
    </r>
    <r>
      <rPr>
        <b/>
        <sz val="12"/>
        <color indexed="56"/>
        <rFont val="Times New Roman"/>
        <family val="1"/>
      </rPr>
      <t>Phải Trả</t>
    </r>
    <r>
      <rPr>
        <sz val="12"/>
        <rFont val="Times New Roman"/>
        <family val="1"/>
      </rPr>
      <t xml:space="preserve">  = </t>
    </r>
    <r>
      <rPr>
        <b/>
        <sz val="12"/>
        <color indexed="20"/>
        <rFont val="Times New Roman"/>
        <family val="1"/>
      </rPr>
      <t>Thành Tiền</t>
    </r>
    <r>
      <rPr>
        <sz val="12"/>
        <rFont val="Times New Roman"/>
        <family val="1"/>
      </rPr>
      <t xml:space="preserve"> - </t>
    </r>
    <r>
      <rPr>
        <b/>
        <sz val="12"/>
        <color indexed="12"/>
        <rFont val="Times New Roman"/>
        <family val="1"/>
      </rPr>
      <t>Tiền Giảm</t>
    </r>
  </si>
  <si>
    <r>
      <t>Hoàn thành các thông tin sau (</t>
    </r>
    <r>
      <rPr>
        <i/>
        <sz val="12"/>
        <color indexed="18"/>
        <rFont val="Times New Roman"/>
        <family val="1"/>
      </rPr>
      <t>Thay các dấu ? bằng các công thức tính toán</t>
    </r>
    <r>
      <rPr>
        <sz val="12"/>
        <rFont val="Times New Roman"/>
        <family val="1"/>
      </rPr>
      <t>)</t>
    </r>
  </si>
  <si>
    <t>Kết Quả</t>
  </si>
  <si>
    <t>Kết Quả 
Tham Khảo</t>
  </si>
  <si>
    <r>
      <t xml:space="preserve">a. Số khách du lịch có quốc tịch </t>
    </r>
    <r>
      <rPr>
        <b/>
        <sz val="12"/>
        <color indexed="53"/>
        <rFont val="Times New Roman"/>
        <family val="1"/>
      </rPr>
      <t>Việt Nam</t>
    </r>
    <r>
      <rPr>
        <sz val="12"/>
        <rFont val="Times New Roman"/>
        <family val="1"/>
      </rPr>
      <t xml:space="preserve"> ?</t>
    </r>
  </si>
  <si>
    <r>
      <t xml:space="preserve">c. Tổng </t>
    </r>
    <r>
      <rPr>
        <b/>
        <sz val="12"/>
        <color indexed="48"/>
        <rFont val="Times New Roman"/>
        <family val="1"/>
      </rPr>
      <t>Số Ngày Ở</t>
    </r>
    <r>
      <rPr>
        <sz val="12"/>
        <rFont val="Times New Roman"/>
        <family val="1"/>
      </rPr>
      <t xml:space="preserve"> của khách nước ngoài ?</t>
    </r>
  </si>
  <si>
    <r>
      <t xml:space="preserve">d. Có bao nhiêu khách có tên bắt đầu là chữ </t>
    </r>
    <r>
      <rPr>
        <b/>
        <sz val="12"/>
        <color indexed="60"/>
        <rFont val="Times New Roman"/>
        <family val="1"/>
      </rPr>
      <t xml:space="preserve">H </t>
    </r>
    <r>
      <rPr>
        <sz val="12"/>
        <rFont val="Times New Roman"/>
        <family val="1"/>
      </rPr>
      <t xml:space="preserve">? </t>
    </r>
  </si>
  <si>
    <r>
      <t xml:space="preserve">e. Có bao nhiêu khách có bao nhiêu khách có </t>
    </r>
    <r>
      <rPr>
        <b/>
        <sz val="12"/>
        <color indexed="12"/>
        <rFont val="Times New Roman"/>
        <family val="1"/>
      </rPr>
      <t>Số Ngày Ở &lt;= 10</t>
    </r>
    <r>
      <rPr>
        <sz val="12"/>
        <rFont val="Times New Roman"/>
        <family val="1"/>
      </rPr>
      <t xml:space="preserve"> ?</t>
    </r>
  </si>
  <si>
    <r>
      <t xml:space="preserve">g. Tỷ lệ % số tiền </t>
    </r>
    <r>
      <rPr>
        <b/>
        <sz val="12"/>
        <color indexed="16"/>
        <rFont val="Times New Roman"/>
        <family val="1"/>
      </rPr>
      <t>Phải Trả</t>
    </r>
    <r>
      <rPr>
        <sz val="12"/>
        <rFont val="Times New Roman"/>
        <family val="1"/>
      </rPr>
      <t xml:space="preserve"> của khách </t>
    </r>
    <r>
      <rPr>
        <b/>
        <sz val="12"/>
        <color indexed="48"/>
        <rFont val="Times New Roman"/>
        <family val="1"/>
      </rPr>
      <t>VN</t>
    </r>
    <r>
      <rPr>
        <sz val="12"/>
        <rFont val="Times New Roman"/>
        <family val="1"/>
      </rPr>
      <t xml:space="preserve"> so với khách </t>
    </r>
    <r>
      <rPr>
        <b/>
        <sz val="12"/>
        <color indexed="48"/>
        <rFont val="Times New Roman"/>
        <family val="1"/>
      </rPr>
      <t>Nước Ngoài</t>
    </r>
    <r>
      <rPr>
        <sz val="12"/>
        <rFont val="Times New Roman"/>
        <family val="1"/>
      </rPr>
      <t xml:space="preserve"> là bao nhiêu ?</t>
    </r>
  </si>
  <si>
    <r>
      <t xml:space="preserve">Hoàn thành </t>
    </r>
    <r>
      <rPr>
        <b/>
        <sz val="12"/>
        <color indexed="10"/>
        <rFont val="Times New Roman"/>
        <family val="1"/>
      </rPr>
      <t>Bảng Thống Kê</t>
    </r>
    <r>
      <rPr>
        <sz val="12"/>
        <rFont val="Times New Roman"/>
        <family val="1"/>
      </rPr>
      <t xml:space="preserve"> sau:</t>
    </r>
  </si>
  <si>
    <t>Loại Phòng</t>
  </si>
  <si>
    <t>Tổng Số
Ngày Ở</t>
  </si>
  <si>
    <t>Tổng
Thành Tiền</t>
  </si>
  <si>
    <t>Tổng Số
Tiền Giảm</t>
  </si>
  <si>
    <t>Tổng Số Tiền 
Phải Trả</t>
  </si>
  <si>
    <t>Kết Quả
Tham Khảo</t>
  </si>
  <si>
    <r>
      <t xml:space="preserve">b. Tỷ lệ % giữa khách du lịch </t>
    </r>
    <r>
      <rPr>
        <b/>
        <sz val="12"/>
        <color indexed="53"/>
        <rFont val="Times New Roman"/>
        <family val="1"/>
      </rPr>
      <t>Việt Nam</t>
    </r>
    <r>
      <rPr>
        <sz val="12"/>
        <rFont val="Times New Roman"/>
        <family val="1"/>
      </rPr>
      <t xml:space="preserve"> và </t>
    </r>
    <r>
      <rPr>
        <b/>
        <sz val="12"/>
        <color indexed="53"/>
        <rFont val="Times New Roman"/>
        <family val="1"/>
      </rPr>
      <t>Nước Ngoài</t>
    </r>
    <r>
      <rPr>
        <sz val="12"/>
        <rFont val="Times New Roman"/>
        <family val="1"/>
      </rPr>
      <t xml:space="preserve"> ?</t>
    </r>
  </si>
  <si>
    <r>
      <t xml:space="preserve">f. Số phòng loại </t>
    </r>
    <r>
      <rPr>
        <b/>
        <sz val="12"/>
        <color indexed="10"/>
        <rFont val="Times New Roman"/>
        <family val="1"/>
      </rPr>
      <t>C</t>
    </r>
    <r>
      <rPr>
        <b/>
        <sz val="12"/>
        <color indexed="53"/>
        <rFont val="Times New Roman"/>
        <family val="1"/>
      </rPr>
      <t xml:space="preserve"> </t>
    </r>
    <r>
      <rPr>
        <sz val="12"/>
        <rFont val="Times New Roman"/>
        <family val="1"/>
      </rPr>
      <t>đã sử dụng là bao nhiêu?</t>
    </r>
  </si>
  <si>
    <t>ĐTB</t>
  </si>
  <si>
    <t>Nguyệt</t>
  </si>
  <si>
    <t>Châu</t>
  </si>
  <si>
    <t>Thành</t>
  </si>
  <si>
    <t>Vân</t>
  </si>
  <si>
    <t>Vinh</t>
  </si>
  <si>
    <t>Hoàng</t>
  </si>
  <si>
    <t>Thuỷ</t>
  </si>
  <si>
    <r>
      <t xml:space="preserve">Hãy tính </t>
    </r>
    <r>
      <rPr>
        <b/>
        <sz val="12"/>
        <color indexed="10"/>
        <rFont val="Times New Roman"/>
        <family val="1"/>
      </rPr>
      <t>ĐTB</t>
    </r>
    <r>
      <rPr>
        <sz val="12"/>
        <rFont val="Times New Roman"/>
        <family val="1"/>
      </rPr>
      <t xml:space="preserve"> cho mỗi học sinh biết rằng </t>
    </r>
    <r>
      <rPr>
        <sz val="12"/>
        <color indexed="10"/>
        <rFont val="Times New Roman"/>
        <family val="1"/>
      </rPr>
      <t>ĐTB</t>
    </r>
    <r>
      <rPr>
        <sz val="12"/>
        <rFont val="Times New Roman"/>
        <family val="1"/>
      </rPr>
      <t>=</t>
    </r>
    <r>
      <rPr>
        <b/>
        <sz val="12"/>
        <color indexed="12"/>
        <rFont val="Times New Roman"/>
        <family val="1"/>
      </rPr>
      <t xml:space="preserve">Tổng Điểm </t>
    </r>
    <r>
      <rPr>
        <sz val="12"/>
        <rFont val="Times New Roman"/>
        <family val="1"/>
      </rPr>
      <t xml:space="preserve">/ </t>
    </r>
    <r>
      <rPr>
        <b/>
        <sz val="12"/>
        <color indexed="60"/>
        <rFont val="Times New Roman"/>
        <family val="1"/>
      </rPr>
      <t>Tổng Hệ Số</t>
    </r>
    <r>
      <rPr>
        <sz val="12"/>
        <rFont val="Times New Roman"/>
        <family val="1"/>
      </rPr>
      <t>, trong đó :</t>
    </r>
  </si>
  <si>
    <r>
      <t xml:space="preserve"> - Các </t>
    </r>
    <r>
      <rPr>
        <b/>
        <sz val="12"/>
        <color indexed="20"/>
        <rFont val="Times New Roman"/>
        <family val="1"/>
      </rPr>
      <t>Môn Chính</t>
    </r>
    <r>
      <rPr>
        <sz val="12"/>
        <rFont val="Times New Roman"/>
        <family val="1"/>
      </rPr>
      <t xml:space="preserve"> có hệ số là </t>
    </r>
    <r>
      <rPr>
        <b/>
        <sz val="12"/>
        <color indexed="10"/>
        <rFont val="Times New Roman"/>
        <family val="1"/>
      </rPr>
      <t>2</t>
    </r>
  </si>
  <si>
    <r>
      <t xml:space="preserve"> - Các </t>
    </r>
    <r>
      <rPr>
        <b/>
        <sz val="12"/>
        <color indexed="20"/>
        <rFont val="Times New Roman"/>
        <family val="1"/>
      </rPr>
      <t xml:space="preserve">Môn Phụ </t>
    </r>
    <r>
      <rPr>
        <sz val="12"/>
        <rFont val="Times New Roman"/>
        <family val="1"/>
      </rPr>
      <t xml:space="preserve">có hệ số là </t>
    </r>
    <r>
      <rPr>
        <b/>
        <sz val="12"/>
        <color indexed="10"/>
        <rFont val="Times New Roman"/>
        <family val="1"/>
      </rPr>
      <t>1</t>
    </r>
  </si>
  <si>
    <r>
      <t xml:space="preserve">Hãy xếp </t>
    </r>
    <r>
      <rPr>
        <b/>
        <sz val="12"/>
        <color indexed="16"/>
        <rFont val="Times New Roman"/>
        <family val="1"/>
      </rPr>
      <t>Vị Thứ</t>
    </r>
    <r>
      <rPr>
        <sz val="12"/>
        <rFont val="Times New Roman"/>
        <family val="1"/>
      </rPr>
      <t xml:space="preserve"> cho mỗi học sinh dựa vào </t>
    </r>
    <r>
      <rPr>
        <b/>
        <sz val="12"/>
        <color indexed="10"/>
        <rFont val="Times New Roman"/>
        <family val="1"/>
      </rPr>
      <t>ĐTB</t>
    </r>
  </si>
  <si>
    <t>Hãy Xếp Loại cho học sinh dựa vào các yêu cầu sau:</t>
  </si>
  <si>
    <r>
      <t xml:space="preserve">- </t>
    </r>
    <r>
      <rPr>
        <b/>
        <sz val="12"/>
        <color indexed="61"/>
        <rFont val="Times New Roman"/>
        <family val="1"/>
      </rPr>
      <t>Giỏi</t>
    </r>
    <r>
      <rPr>
        <sz val="12"/>
        <rFont val="Times New Roman"/>
        <family val="1"/>
      </rPr>
      <t xml:space="preserve"> : </t>
    </r>
    <r>
      <rPr>
        <b/>
        <sz val="12"/>
        <color indexed="12"/>
        <rFont val="Times New Roman"/>
        <family val="1"/>
      </rPr>
      <t>ĐTB</t>
    </r>
    <r>
      <rPr>
        <sz val="12"/>
        <rFont val="Times New Roman"/>
        <family val="1"/>
      </rPr>
      <t xml:space="preserve"> &gt;=</t>
    </r>
    <r>
      <rPr>
        <b/>
        <sz val="12"/>
        <color indexed="10"/>
        <rFont val="Times New Roman"/>
        <family val="1"/>
      </rPr>
      <t>9</t>
    </r>
    <r>
      <rPr>
        <sz val="12"/>
        <rFont val="Times New Roman"/>
        <family val="1"/>
      </rPr>
      <t xml:space="preserve"> và không có môn nào điểm nhỏ hơn </t>
    </r>
    <r>
      <rPr>
        <b/>
        <sz val="12"/>
        <color indexed="10"/>
        <rFont val="Times New Roman"/>
        <family val="1"/>
      </rPr>
      <t>8</t>
    </r>
  </si>
  <si>
    <r>
      <t xml:space="preserve">- </t>
    </r>
    <r>
      <rPr>
        <b/>
        <sz val="12"/>
        <color indexed="61"/>
        <rFont val="Times New Roman"/>
        <family val="1"/>
      </rPr>
      <t xml:space="preserve">Khá </t>
    </r>
    <r>
      <rPr>
        <sz val="12"/>
        <rFont val="Times New Roman"/>
        <family val="1"/>
      </rPr>
      <t xml:space="preserve">: </t>
    </r>
    <r>
      <rPr>
        <b/>
        <sz val="12"/>
        <color indexed="12"/>
        <rFont val="Times New Roman"/>
        <family val="1"/>
      </rPr>
      <t>ĐTB</t>
    </r>
    <r>
      <rPr>
        <sz val="12"/>
        <rFont val="Times New Roman"/>
        <family val="1"/>
      </rPr>
      <t xml:space="preserve"> &gt;=</t>
    </r>
    <r>
      <rPr>
        <b/>
        <sz val="12"/>
        <color indexed="10"/>
        <rFont val="Times New Roman"/>
        <family val="1"/>
      </rPr>
      <t>7</t>
    </r>
    <r>
      <rPr>
        <sz val="12"/>
        <rFont val="Times New Roman"/>
        <family val="1"/>
      </rPr>
      <t xml:space="preserve"> và không có môn nào điểm nhỏ hơn </t>
    </r>
    <r>
      <rPr>
        <b/>
        <sz val="12"/>
        <color indexed="10"/>
        <rFont val="Times New Roman"/>
        <family val="1"/>
      </rPr>
      <t>6</t>
    </r>
  </si>
  <si>
    <r>
      <t xml:space="preserve">- </t>
    </r>
    <r>
      <rPr>
        <b/>
        <sz val="12"/>
        <color indexed="61"/>
        <rFont val="Times New Roman"/>
        <family val="1"/>
      </rPr>
      <t>TB</t>
    </r>
    <r>
      <rPr>
        <sz val="12"/>
        <rFont val="Times New Roman"/>
        <family val="1"/>
      </rPr>
      <t xml:space="preserve"> : </t>
    </r>
    <r>
      <rPr>
        <b/>
        <sz val="12"/>
        <color indexed="12"/>
        <rFont val="Times New Roman"/>
        <family val="1"/>
      </rPr>
      <t>ĐTB</t>
    </r>
    <r>
      <rPr>
        <sz val="12"/>
        <rFont val="Times New Roman"/>
        <family val="1"/>
      </rPr>
      <t xml:space="preserve"> &gt;=</t>
    </r>
    <r>
      <rPr>
        <b/>
        <sz val="12"/>
        <color indexed="10"/>
        <rFont val="Times New Roman"/>
        <family val="1"/>
      </rPr>
      <t>5</t>
    </r>
    <r>
      <rPr>
        <sz val="12"/>
        <rFont val="Times New Roman"/>
        <family val="1"/>
      </rPr>
      <t xml:space="preserve"> và không có môn nào điểm nhỏ hơn </t>
    </r>
    <r>
      <rPr>
        <b/>
        <sz val="12"/>
        <color indexed="10"/>
        <rFont val="Times New Roman"/>
        <family val="1"/>
      </rPr>
      <t>4</t>
    </r>
  </si>
  <si>
    <r>
      <t xml:space="preserve">- </t>
    </r>
    <r>
      <rPr>
        <b/>
        <sz val="12"/>
        <color indexed="61"/>
        <rFont val="Times New Roman"/>
        <family val="1"/>
      </rPr>
      <t>Yếu</t>
    </r>
    <r>
      <rPr>
        <sz val="12"/>
        <rFont val="Times New Roman"/>
        <family val="1"/>
      </rPr>
      <t xml:space="preserve"> : Các trường hợp còn lại</t>
    </r>
  </si>
  <si>
    <r>
      <t xml:space="preserve">Tính </t>
    </r>
    <r>
      <rPr>
        <b/>
        <sz val="12"/>
        <color indexed="60"/>
        <rFont val="Times New Roman"/>
        <family val="1"/>
      </rPr>
      <t>Số Ngày Thuê Xe</t>
    </r>
    <r>
      <rPr>
        <sz val="12"/>
        <rFont val="Times New Roman"/>
        <family val="1"/>
      </rPr>
      <t xml:space="preserve"> = </t>
    </r>
    <r>
      <rPr>
        <b/>
        <sz val="12"/>
        <color indexed="10"/>
        <rFont val="Times New Roman"/>
        <family val="1"/>
      </rPr>
      <t xml:space="preserve">Ngày Trả </t>
    </r>
    <r>
      <rPr>
        <sz val="12"/>
        <rFont val="Times New Roman"/>
        <family val="1"/>
      </rPr>
      <t xml:space="preserve">- </t>
    </r>
    <r>
      <rPr>
        <b/>
        <sz val="12"/>
        <color indexed="10"/>
        <rFont val="Times New Roman"/>
        <family val="1"/>
      </rPr>
      <t>Ngày Thuê</t>
    </r>
    <r>
      <rPr>
        <sz val="12"/>
        <rFont val="Times New Roman"/>
        <family val="1"/>
      </rPr>
      <t>.</t>
    </r>
  </si>
  <si>
    <r>
      <t xml:space="preserve">Hãy quy đổi </t>
    </r>
    <r>
      <rPr>
        <b/>
        <sz val="12"/>
        <color indexed="16"/>
        <rFont val="Times New Roman"/>
        <family val="1"/>
      </rPr>
      <t>Số Ngày Thuê</t>
    </r>
    <r>
      <rPr>
        <sz val="12"/>
        <rFont val="Times New Roman"/>
        <family val="1"/>
      </rPr>
      <t xml:space="preserve"> thành </t>
    </r>
    <r>
      <rPr>
        <b/>
        <sz val="12"/>
        <color indexed="12"/>
        <rFont val="Times New Roman"/>
        <family val="1"/>
      </rPr>
      <t>Số Tuần</t>
    </r>
    <r>
      <rPr>
        <sz val="12"/>
        <rFont val="Times New Roman"/>
        <family val="1"/>
      </rPr>
      <t xml:space="preserve"> và </t>
    </r>
    <r>
      <rPr>
        <b/>
        <sz val="12"/>
        <color indexed="12"/>
        <rFont val="Times New Roman"/>
        <family val="1"/>
      </rPr>
      <t>Số Ngày Lễ</t>
    </r>
  </si>
  <si>
    <t>Ví dụ : Nếu Số Ngày Thuê là 10 ngày thì quy đổi thành 1 tuần và 3 ngày lẻ</t>
  </si>
  <si>
    <r>
      <t xml:space="preserve">và  mỗi khách hàng được giảm </t>
    </r>
    <r>
      <rPr>
        <b/>
        <sz val="12"/>
        <color indexed="16"/>
        <rFont val="Times New Roman"/>
        <family val="1"/>
      </rPr>
      <t>5%</t>
    </r>
    <r>
      <rPr>
        <sz val="12"/>
        <rFont val="Times New Roman"/>
        <family val="1"/>
      </rPr>
      <t xml:space="preserve"> số tiền </t>
    </r>
    <r>
      <rPr>
        <b/>
        <sz val="12"/>
        <color indexed="16"/>
        <rFont val="Times New Roman"/>
        <family val="1"/>
      </rPr>
      <t>Phải Trả</t>
    </r>
    <r>
      <rPr>
        <sz val="12"/>
        <rFont val="Times New Roman"/>
        <family val="1"/>
      </rPr>
      <t>.</t>
    </r>
  </si>
  <si>
    <r>
      <t xml:space="preserve">Tính </t>
    </r>
    <r>
      <rPr>
        <b/>
        <sz val="12"/>
        <color indexed="16"/>
        <rFont val="Times New Roman"/>
        <family val="1"/>
      </rPr>
      <t>Tổng Cộng</t>
    </r>
    <r>
      <rPr>
        <sz val="12"/>
        <rFont val="Times New Roman"/>
        <family val="1"/>
      </rPr>
      <t xml:space="preserve"> cho các cột </t>
    </r>
    <r>
      <rPr>
        <b/>
        <sz val="12"/>
        <color indexed="58"/>
        <rFont val="Times New Roman"/>
        <family val="1"/>
      </rPr>
      <t>Số Ngày Thuê</t>
    </r>
    <r>
      <rPr>
        <sz val="12"/>
        <rFont val="Times New Roman"/>
        <family val="1"/>
      </rPr>
      <t xml:space="preserve">, </t>
    </r>
    <r>
      <rPr>
        <b/>
        <sz val="12"/>
        <color indexed="16"/>
        <rFont val="Times New Roman"/>
        <family val="1"/>
      </rPr>
      <t>Số Tuần</t>
    </r>
    <r>
      <rPr>
        <sz val="12"/>
        <rFont val="Times New Roman"/>
        <family val="1"/>
      </rPr>
      <t xml:space="preserve">, </t>
    </r>
    <r>
      <rPr>
        <b/>
        <sz val="12"/>
        <color indexed="48"/>
        <rFont val="Times New Roman"/>
        <family val="1"/>
      </rPr>
      <t>Số Ngày Lẻ</t>
    </r>
    <r>
      <rPr>
        <sz val="12"/>
        <rFont val="Times New Roman"/>
        <family val="1"/>
      </rPr>
      <t xml:space="preserve"> và </t>
    </r>
    <r>
      <rPr>
        <b/>
        <sz val="12"/>
        <color indexed="60"/>
        <rFont val="Times New Roman"/>
        <family val="1"/>
      </rPr>
      <t>Phải Trả</t>
    </r>
  </si>
  <si>
    <t>Định dạng và kẻ khung cho bảng tính</t>
  </si>
  <si>
    <r>
      <t xml:space="preserve">Tính giá trị cho cột </t>
    </r>
    <r>
      <rPr>
        <b/>
        <sz val="12"/>
        <color indexed="10"/>
        <rFont val="Times New Roman"/>
        <family val="1"/>
      </rPr>
      <t>Phải Trả</t>
    </r>
    <r>
      <rPr>
        <sz val="12"/>
        <rFont val="Times New Roman"/>
        <family val="1"/>
      </rPr>
      <t xml:space="preserve"> biết rằng </t>
    </r>
    <r>
      <rPr>
        <b/>
        <sz val="12"/>
        <color indexed="10"/>
        <rFont val="Times New Roman"/>
        <family val="1"/>
      </rPr>
      <t>Phải Trả</t>
    </r>
    <r>
      <rPr>
        <sz val="12"/>
        <rFont val="Times New Roman"/>
        <family val="1"/>
      </rPr>
      <t xml:space="preserve"> = </t>
    </r>
    <r>
      <rPr>
        <b/>
        <sz val="12"/>
        <color indexed="12"/>
        <rFont val="Times New Roman"/>
        <family val="1"/>
      </rPr>
      <t>Số Tuần</t>
    </r>
    <r>
      <rPr>
        <sz val="12"/>
        <rFont val="Times New Roman"/>
        <family val="1"/>
      </rPr>
      <t xml:space="preserve"> x </t>
    </r>
    <r>
      <rPr>
        <b/>
        <sz val="12"/>
        <color indexed="58"/>
        <rFont val="Times New Roman"/>
        <family val="1"/>
      </rPr>
      <t>Đơn Giá Tuần</t>
    </r>
    <r>
      <rPr>
        <sz val="12"/>
        <rFont val="Times New Roman"/>
        <family val="1"/>
      </rPr>
      <t xml:space="preserve"> + </t>
    </r>
    <r>
      <rPr>
        <b/>
        <sz val="12"/>
        <color indexed="12"/>
        <rFont val="Times New Roman"/>
        <family val="1"/>
      </rPr>
      <t>Số Ngày</t>
    </r>
    <r>
      <rPr>
        <sz val="12"/>
        <rFont val="Times New Roman"/>
        <family val="1"/>
      </rPr>
      <t xml:space="preserve"> x </t>
    </r>
    <r>
      <rPr>
        <b/>
        <sz val="12"/>
        <color indexed="61"/>
        <rFont val="Times New Roman"/>
        <family val="1"/>
      </rPr>
      <t>Đơn Giá Ngày</t>
    </r>
  </si>
  <si>
    <t>BẢNG TÍNH TIỀN ĐIỆN</t>
  </si>
  <si>
    <t>Khách Hàng</t>
  </si>
  <si>
    <t>Khu Vực</t>
  </si>
  <si>
    <t>Số Cũ</t>
  </si>
  <si>
    <t>Số Mới</t>
  </si>
  <si>
    <t>Định Mức</t>
  </si>
  <si>
    <t>Tiêu Thụ</t>
  </si>
  <si>
    <t>Tiền Điện</t>
  </si>
  <si>
    <t>Vũ</t>
  </si>
  <si>
    <t>Loan</t>
  </si>
  <si>
    <t>BẢNG TÍNH TIỀN NƯỚC</t>
  </si>
  <si>
    <t>Chủ Hộ</t>
  </si>
  <si>
    <t>Tiền Nước</t>
  </si>
  <si>
    <t>Phụ Phí</t>
  </si>
  <si>
    <t>Việt</t>
  </si>
  <si>
    <t>Hoà</t>
  </si>
  <si>
    <t>Trâm</t>
  </si>
  <si>
    <t>Thảo</t>
  </si>
  <si>
    <t>Yêu Cầu</t>
  </si>
  <si>
    <t>phương pháp luỹ tiến như sau:</t>
  </si>
  <si>
    <t>Đơn Giá</t>
  </si>
  <si>
    <t>Từ 0 - 50</t>
  </si>
  <si>
    <t>Từ 51-100</t>
  </si>
  <si>
    <t>Trên 100</t>
  </si>
  <si>
    <t xml:space="preserve">Ví Dụ: </t>
  </si>
  <si>
    <t>%Phụ Phí</t>
  </si>
  <si>
    <t>C06</t>
  </si>
  <si>
    <t>Chinh</t>
  </si>
  <si>
    <t>12A1</t>
  </si>
  <si>
    <t>12A2</t>
  </si>
  <si>
    <t>10A1</t>
  </si>
  <si>
    <t>11A2</t>
  </si>
  <si>
    <t>12C1</t>
  </si>
  <si>
    <t>10D3</t>
  </si>
  <si>
    <t>12B3</t>
  </si>
  <si>
    <t>10C1</t>
  </si>
  <si>
    <t>11B2</t>
  </si>
  <si>
    <t>VN</t>
  </si>
  <si>
    <t>ANH</t>
  </si>
  <si>
    <t>A</t>
  </si>
  <si>
    <t>C</t>
  </si>
  <si>
    <t>B</t>
  </si>
  <si>
    <t>Jean</t>
  </si>
  <si>
    <t>Thanh</t>
  </si>
  <si>
    <t>Madona</t>
  </si>
  <si>
    <t>Hoa</t>
  </si>
  <si>
    <t>Bacbara</t>
  </si>
  <si>
    <t>YÏ</t>
  </si>
  <si>
    <t>Jovani</t>
  </si>
  <si>
    <t>Rooney</t>
  </si>
  <si>
    <t>Daniela</t>
  </si>
  <si>
    <t>Anh</t>
  </si>
  <si>
    <t>Trang</t>
  </si>
  <si>
    <t>Lan</t>
  </si>
  <si>
    <t>A01</t>
  </si>
  <si>
    <t>K</t>
  </si>
  <si>
    <t>B01</t>
  </si>
  <si>
    <t>Le</t>
  </si>
  <si>
    <t>CLS</t>
  </si>
  <si>
    <t>B02</t>
  </si>
  <si>
    <t>Viet</t>
  </si>
  <si>
    <t>CTB</t>
  </si>
  <si>
    <t>C01</t>
  </si>
  <si>
    <t>Hoang</t>
  </si>
  <si>
    <t>D01</t>
  </si>
  <si>
    <t>Thy</t>
  </si>
  <si>
    <t>D02</t>
  </si>
  <si>
    <t>Thai</t>
  </si>
  <si>
    <t>MN</t>
  </si>
  <si>
    <t>XL1</t>
  </si>
  <si>
    <t>DS1</t>
  </si>
  <si>
    <t>NS3</t>
  </si>
  <si>
    <t>DL1</t>
  </si>
  <si>
    <t>XS2</t>
  </si>
  <si>
    <t>XS1</t>
  </si>
  <si>
    <t>X</t>
  </si>
  <si>
    <t>D</t>
  </si>
  <si>
    <t>N</t>
  </si>
  <si>
    <t>Q1-001</t>
  </si>
  <si>
    <t>Q2-002</t>
  </si>
  <si>
    <t>Q3-003</t>
  </si>
  <si>
    <t>Q1-004</t>
  </si>
  <si>
    <t>C17</t>
  </si>
  <si>
    <t>Q2-005</t>
  </si>
  <si>
    <t>Q3-006</t>
  </si>
  <si>
    <t>Q1</t>
  </si>
  <si>
    <t>Q2</t>
  </si>
  <si>
    <t>Q3</t>
  </si>
  <si>
    <t>A02</t>
  </si>
  <si>
    <t>My</t>
  </si>
  <si>
    <t>TP</t>
  </si>
  <si>
    <t>C02</t>
  </si>
  <si>
    <t>NV</t>
  </si>
  <si>
    <t>A03</t>
  </si>
  <si>
    <t>PP</t>
  </si>
  <si>
    <t>Chi</t>
  </si>
  <si>
    <t>B03</t>
  </si>
  <si>
    <t>A04</t>
  </si>
  <si>
    <t>B06</t>
  </si>
  <si>
    <t>GTD</t>
  </si>
  <si>
    <t>GTH</t>
  </si>
  <si>
    <t>GNH</t>
  </si>
  <si>
    <t>GTT</t>
  </si>
  <si>
    <t>GTD-1</t>
  </si>
  <si>
    <t>GTH-2</t>
  </si>
  <si>
    <t>GNH-3</t>
  </si>
  <si>
    <t>GTT-2</t>
  </si>
  <si>
    <t>GTD-2</t>
  </si>
  <si>
    <t>GTH-3</t>
  </si>
  <si>
    <t>Trinh</t>
  </si>
  <si>
    <t>CH-2</t>
  </si>
  <si>
    <t>TC-1</t>
  </si>
  <si>
    <t>TN-1</t>
  </si>
  <si>
    <t>XX-2</t>
  </si>
  <si>
    <t>Vy</t>
  </si>
  <si>
    <t>CH</t>
  </si>
  <si>
    <t>TC</t>
  </si>
  <si>
    <t>TN</t>
  </si>
  <si>
    <t>XX</t>
  </si>
  <si>
    <t>Jenifer</t>
  </si>
  <si>
    <t>NgayCT</t>
  </si>
  <si>
    <t>MaHang</t>
  </si>
  <si>
    <t>TenHang</t>
  </si>
  <si>
    <t>Loai</t>
  </si>
  <si>
    <t>NhapKho</t>
  </si>
  <si>
    <t>XuatKho</t>
  </si>
  <si>
    <t>TonKho</t>
  </si>
  <si>
    <t>T-1</t>
  </si>
  <si>
    <t>C-2</t>
  </si>
  <si>
    <t>M-1</t>
  </si>
  <si>
    <t>M-3</t>
  </si>
  <si>
    <t>B-2</t>
  </si>
  <si>
    <t>N-1</t>
  </si>
  <si>
    <t>T-3</t>
  </si>
  <si>
    <t>B-3</t>
  </si>
  <si>
    <t>N-2</t>
  </si>
  <si>
    <t>C-1</t>
  </si>
  <si>
    <t>GV</t>
  </si>
  <si>
    <t>GT</t>
  </si>
  <si>
    <t>GB</t>
  </si>
  <si>
    <t>DREAM</t>
  </si>
  <si>
    <t>WAVE</t>
  </si>
  <si>
    <t>FUTURE</t>
  </si>
  <si>
    <t>LT</t>
  </si>
  <si>
    <t>NT</t>
  </si>
  <si>
    <t>DD</t>
  </si>
  <si>
    <t>Giao</t>
  </si>
  <si>
    <t>CDR-SS</t>
  </si>
  <si>
    <t>SGN</t>
  </si>
  <si>
    <t>KEY-DE</t>
  </si>
  <si>
    <t>HNN</t>
  </si>
  <si>
    <t>MOU-IM</t>
  </si>
  <si>
    <t>DNA</t>
  </si>
  <si>
    <t>KEY-SS</t>
  </si>
  <si>
    <t>CDR-DE</t>
  </si>
  <si>
    <t>SS</t>
  </si>
  <si>
    <t>IM</t>
  </si>
  <si>
    <t>DE</t>
  </si>
  <si>
    <t>SamSung</t>
  </si>
  <si>
    <t>IBM</t>
  </si>
  <si>
    <t>Dell</t>
  </si>
  <si>
    <t>CDR</t>
  </si>
  <si>
    <t>CDRom</t>
  </si>
  <si>
    <t>KEY</t>
  </si>
  <si>
    <t>Keyboard</t>
  </si>
  <si>
    <t>MOU</t>
  </si>
  <si>
    <t>Mouse</t>
  </si>
  <si>
    <t>Khanh</t>
  </si>
  <si>
    <t>Mua</t>
  </si>
  <si>
    <t>L</t>
  </si>
  <si>
    <t>S</t>
  </si>
  <si>
    <t>Sinh</t>
  </si>
  <si>
    <t/>
  </si>
  <si>
    <t>Trung</t>
  </si>
  <si>
    <t>An</t>
  </si>
  <si>
    <t>Long</t>
  </si>
  <si>
    <t>T</t>
  </si>
  <si>
    <t>D001</t>
  </si>
  <si>
    <t>N004</t>
  </si>
  <si>
    <t>T002</t>
  </si>
  <si>
    <t>D002</t>
  </si>
  <si>
    <t>T003</t>
  </si>
  <si>
    <t>N002</t>
  </si>
  <si>
    <t>Lớp</t>
  </si>
  <si>
    <t>Môn Kiểm Tra</t>
  </si>
  <si>
    <t>Tổng
Điểm</t>
  </si>
  <si>
    <t>Kết
Quả</t>
  </si>
  <si>
    <t>Môn
Thi Lại</t>
  </si>
  <si>
    <t>Học
Bổng</t>
  </si>
  <si>
    <t>Tùng</t>
  </si>
  <si>
    <r>
      <t xml:space="preserve">Tính </t>
    </r>
    <r>
      <rPr>
        <b/>
        <sz val="12"/>
        <color indexed="10"/>
        <rFont val="Times New Roman"/>
        <family val="1"/>
      </rPr>
      <t xml:space="preserve">Tổng Điểm </t>
    </r>
    <r>
      <rPr>
        <sz val="12"/>
        <rFont val="Times New Roman"/>
        <family val="1"/>
      </rPr>
      <t xml:space="preserve">= Điểm </t>
    </r>
    <r>
      <rPr>
        <b/>
        <sz val="12"/>
        <color indexed="12"/>
        <rFont val="Times New Roman"/>
        <family val="1"/>
      </rPr>
      <t>Toán</t>
    </r>
    <r>
      <rPr>
        <sz val="12"/>
        <rFont val="Times New Roman"/>
        <family val="1"/>
      </rPr>
      <t xml:space="preserve"> + Điểm </t>
    </r>
    <r>
      <rPr>
        <b/>
        <sz val="12"/>
        <color indexed="53"/>
        <rFont val="Times New Roman"/>
        <family val="1"/>
      </rPr>
      <t>Lý</t>
    </r>
    <r>
      <rPr>
        <sz val="12"/>
        <rFont val="Times New Roman"/>
        <family val="1"/>
      </rPr>
      <t xml:space="preserve"> + Điểm </t>
    </r>
    <r>
      <rPr>
        <b/>
        <sz val="12"/>
        <color indexed="56"/>
        <rFont val="Times New Roman"/>
        <family val="1"/>
      </rPr>
      <t>Hoá</t>
    </r>
  </si>
  <si>
    <r>
      <t xml:space="preserve">Hãy tạo giá trị cho cột </t>
    </r>
    <r>
      <rPr>
        <b/>
        <sz val="12"/>
        <color indexed="12"/>
        <rFont val="Times New Roman"/>
        <family val="1"/>
      </rPr>
      <t xml:space="preserve">Kết Quả </t>
    </r>
    <r>
      <rPr>
        <sz val="12"/>
        <rFont val="Times New Roman"/>
        <family val="1"/>
      </rPr>
      <t>biết rằng:</t>
    </r>
  </si>
  <si>
    <t>BẢNG THANH TOÁN LƯƠNG THÁNG 01-2003</t>
  </si>
  <si>
    <t>Mã
Nhân Viên</t>
  </si>
  <si>
    <t>Họ Tên
Nhân Viên</t>
  </si>
  <si>
    <t>Phòng
Ban</t>
  </si>
  <si>
    <t>Chức
 Vụ</t>
  </si>
  <si>
    <t>Phụ Cấp
Chức Vụ</t>
  </si>
  <si>
    <t>Thực 
Lãnh</t>
  </si>
  <si>
    <t>GĐ</t>
  </si>
  <si>
    <t>PGĐ</t>
  </si>
  <si>
    <t>Nguyên</t>
  </si>
  <si>
    <t>Hạnh</t>
  </si>
  <si>
    <t>Hiền</t>
  </si>
  <si>
    <t>BẢNG TRA PHÒNG BAN</t>
  </si>
  <si>
    <t>Mã 
Phòng Ban</t>
  </si>
  <si>
    <t>Tên
 Phòng Ban</t>
  </si>
  <si>
    <t>Kế Hoạch</t>
  </si>
  <si>
    <r>
      <t xml:space="preserve">   - </t>
    </r>
    <r>
      <rPr>
        <b/>
        <sz val="12"/>
        <color indexed="10"/>
        <rFont val="Times New Roman"/>
        <family val="1"/>
      </rPr>
      <t xml:space="preserve">Tỷ Lệ % Hoàn Thành </t>
    </r>
    <r>
      <rPr>
        <sz val="12"/>
        <rFont val="Times New Roman"/>
        <family val="1"/>
      </rPr>
      <t xml:space="preserve">được tính bằng </t>
    </r>
    <r>
      <rPr>
        <b/>
        <sz val="12"/>
        <color indexed="12"/>
        <rFont val="Times New Roman"/>
        <family val="1"/>
      </rPr>
      <t>Số Ngày Đã Thực Hiện HĐ</t>
    </r>
    <r>
      <rPr>
        <sz val="12"/>
        <rFont val="Times New Roman"/>
        <family val="1"/>
      </rPr>
      <t xml:space="preserve"> (Tính đến </t>
    </r>
    <r>
      <rPr>
        <b/>
        <i/>
        <sz val="12"/>
        <color indexed="18"/>
        <rFont val="Times New Roman"/>
        <family val="1"/>
      </rPr>
      <t>Ngày Kiểm Tra</t>
    </r>
    <r>
      <rPr>
        <sz val="12"/>
        <rFont val="Times New Roman"/>
        <family val="1"/>
      </rPr>
      <t xml:space="preserve">) </t>
    </r>
  </si>
  <si>
    <r>
      <t xml:space="preserve">      so với </t>
    </r>
    <r>
      <rPr>
        <b/>
        <sz val="12"/>
        <color indexed="20"/>
        <rFont val="Times New Roman"/>
        <family val="1"/>
      </rPr>
      <t>Số Ngày Quy Định Thực Hiện HĐ</t>
    </r>
  </si>
  <si>
    <t>Tổng Tiền</t>
  </si>
  <si>
    <r>
      <t xml:space="preserve">Căn cứ vào </t>
    </r>
    <r>
      <rPr>
        <b/>
        <i/>
        <sz val="12"/>
        <color indexed="12"/>
        <rFont val="Times New Roman"/>
        <family val="1"/>
      </rPr>
      <t xml:space="preserve">3 ký tự bên trái </t>
    </r>
    <r>
      <rPr>
        <sz val="12"/>
        <rFont val="Times New Roman"/>
        <family val="1"/>
      </rPr>
      <t xml:space="preserve">và </t>
    </r>
    <r>
      <rPr>
        <b/>
        <i/>
        <sz val="12"/>
        <color indexed="12"/>
        <rFont val="Times New Roman"/>
        <family val="1"/>
      </rPr>
      <t xml:space="preserve">2 ký tự bên phải </t>
    </r>
    <r>
      <rPr>
        <sz val="12"/>
        <rFont val="Times New Roman"/>
        <family val="1"/>
      </rPr>
      <t xml:space="preserve">của </t>
    </r>
    <r>
      <rPr>
        <b/>
        <sz val="12"/>
        <color indexed="20"/>
        <rFont val="Times New Roman"/>
        <family val="1"/>
      </rPr>
      <t>Mã SP</t>
    </r>
    <r>
      <rPr>
        <sz val="12"/>
        <rFont val="Times New Roman"/>
        <family val="1"/>
      </rPr>
      <t xml:space="preserve"> trong </t>
    </r>
    <r>
      <rPr>
        <b/>
        <sz val="12"/>
        <color indexed="10"/>
        <rFont val="Times New Roman"/>
        <family val="1"/>
      </rPr>
      <t>Bảng 1</t>
    </r>
    <r>
      <rPr>
        <sz val="12"/>
        <color indexed="10"/>
        <rFont val="Times New Roman"/>
        <family val="1"/>
      </rPr>
      <t>,</t>
    </r>
  </si>
  <si>
    <r>
      <t xml:space="preserve">hãy tra trong </t>
    </r>
    <r>
      <rPr>
        <b/>
        <sz val="12"/>
        <color indexed="10"/>
        <rFont val="Times New Roman"/>
        <family val="1"/>
      </rPr>
      <t>Bảng 2</t>
    </r>
    <r>
      <rPr>
        <sz val="12"/>
        <rFont val="Times New Roman"/>
        <family val="1"/>
      </rPr>
      <t xml:space="preserve"> để điền giá trị cho cột </t>
    </r>
    <r>
      <rPr>
        <b/>
        <sz val="12"/>
        <color indexed="16"/>
        <rFont val="Times New Roman"/>
        <family val="1"/>
      </rPr>
      <t>Tên Hàng - Tên Hãng Sản Xuất</t>
    </r>
    <r>
      <rPr>
        <sz val="12"/>
        <rFont val="Times New Roman"/>
        <family val="1"/>
      </rPr>
      <t>.</t>
    </r>
  </si>
  <si>
    <t>Ví dụ : Mã SP là CDR-SS thì có Tên Hàng - Tên Hãng Sản Xuất là : CDRom - Sam Sung</t>
  </si>
  <si>
    <r>
      <t xml:space="preserve">Hãy điền </t>
    </r>
    <r>
      <rPr>
        <b/>
        <sz val="12"/>
        <color indexed="10"/>
        <rFont val="Times New Roman"/>
        <family val="1"/>
      </rPr>
      <t xml:space="preserve">Đơn Giá </t>
    </r>
    <r>
      <rPr>
        <sz val="12"/>
        <rFont val="Times New Roman"/>
        <family val="1"/>
      </rPr>
      <t xml:space="preserve">cho mỗi mặt hàng dựa vào </t>
    </r>
    <r>
      <rPr>
        <b/>
        <sz val="12"/>
        <color indexed="61"/>
        <rFont val="Times New Roman"/>
        <family val="1"/>
      </rPr>
      <t>Mã SP</t>
    </r>
    <r>
      <rPr>
        <sz val="12"/>
        <rFont val="Times New Roman"/>
        <family val="1"/>
      </rPr>
      <t xml:space="preserve"> ở </t>
    </r>
    <r>
      <rPr>
        <b/>
        <sz val="12"/>
        <color indexed="12"/>
        <rFont val="Times New Roman"/>
        <family val="1"/>
      </rPr>
      <t>Bảng 1</t>
    </r>
    <r>
      <rPr>
        <sz val="12"/>
        <rFont val="Times New Roman"/>
        <family val="1"/>
      </rPr>
      <t xml:space="preserve"> và tra ở </t>
    </r>
    <r>
      <rPr>
        <b/>
        <sz val="12"/>
        <color indexed="12"/>
        <rFont val="Times New Roman"/>
        <family val="1"/>
      </rPr>
      <t>Bảng 2</t>
    </r>
    <r>
      <rPr>
        <sz val="12"/>
        <rFont val="Times New Roman"/>
        <family val="1"/>
      </rPr>
      <t>.</t>
    </r>
  </si>
  <si>
    <r>
      <t xml:space="preserve">Tính </t>
    </r>
    <r>
      <rPr>
        <b/>
        <sz val="12"/>
        <color indexed="10"/>
        <rFont val="Times New Roman"/>
        <family val="1"/>
      </rPr>
      <t>Thành Tiền</t>
    </r>
    <r>
      <rPr>
        <sz val="12"/>
        <rFont val="Times New Roman"/>
        <family val="1"/>
      </rPr>
      <t xml:space="preserve"> = </t>
    </r>
    <r>
      <rPr>
        <b/>
        <sz val="12"/>
        <color indexed="18"/>
        <rFont val="Times New Roman"/>
        <family val="1"/>
      </rPr>
      <t>Số Lượng *</t>
    </r>
    <r>
      <rPr>
        <sz val="12"/>
        <rFont val="Times New Roman"/>
        <family val="1"/>
      </rPr>
      <t xml:space="preserve"> </t>
    </r>
    <r>
      <rPr>
        <b/>
        <sz val="12"/>
        <color indexed="61"/>
        <rFont val="Times New Roman"/>
        <family val="1"/>
      </rPr>
      <t>Đơn Giá</t>
    </r>
    <r>
      <rPr>
        <sz val="12"/>
        <rFont val="Times New Roman"/>
        <family val="1"/>
      </rPr>
      <t>.</t>
    </r>
  </si>
  <si>
    <r>
      <t xml:space="preserve">Hãy hoàn thành </t>
    </r>
    <r>
      <rPr>
        <b/>
        <sz val="12"/>
        <color indexed="12"/>
        <rFont val="Times New Roman"/>
        <family val="1"/>
      </rPr>
      <t>Bảng Tổng Hợp</t>
    </r>
    <r>
      <rPr>
        <sz val="12"/>
        <rFont val="Times New Roman"/>
        <family val="1"/>
      </rPr>
      <t xml:space="preserve"> ở </t>
    </r>
    <r>
      <rPr>
        <b/>
        <sz val="12"/>
        <color indexed="52"/>
        <rFont val="Times New Roman"/>
        <family val="1"/>
      </rPr>
      <t>Bảng 3</t>
    </r>
  </si>
  <si>
    <t>BẢNG TRA TÊN HÀNG, TÊN HÃNG SẢN XUẤT VÀ ĐƠN GIÁ</t>
  </si>
  <si>
    <t>BẢNG THEO DÕI NGÀY TRỰC</t>
  </si>
  <si>
    <t>Ngày Trực</t>
  </si>
  <si>
    <t>Nhân Viên Trực</t>
  </si>
  <si>
    <t>Ngày Lễ</t>
  </si>
  <si>
    <t>Số Ngày Trực</t>
  </si>
  <si>
    <t>BẢNG THEO DÕI NGÀY TRỰC LỄ</t>
  </si>
  <si>
    <t>BẢNG TỔNG HỢP TIỀN TRỰC</t>
  </si>
  <si>
    <t>Tên NV</t>
  </si>
  <si>
    <t>Tiền Trực Lễ</t>
  </si>
  <si>
    <t>Tiền Trực Ngày</t>
  </si>
  <si>
    <r>
      <t xml:space="preserve">Tính </t>
    </r>
    <r>
      <rPr>
        <b/>
        <sz val="12"/>
        <color indexed="10"/>
        <rFont val="Times New Roman"/>
        <family val="1"/>
      </rPr>
      <t>Số Ngày Trực</t>
    </r>
    <r>
      <rPr>
        <sz val="12"/>
        <rFont val="Times New Roman"/>
        <family val="1"/>
      </rPr>
      <t xml:space="preserve"> của mỗi nhân viên biết rằng nhân viên nào trực thì có dấu </t>
    </r>
    <r>
      <rPr>
        <b/>
        <sz val="12"/>
        <color indexed="18"/>
        <rFont val="Times New Roman"/>
        <family val="1"/>
      </rPr>
      <t>X</t>
    </r>
  </si>
  <si>
    <r>
      <t xml:space="preserve">Dựa vào số liệu ở </t>
    </r>
    <r>
      <rPr>
        <b/>
        <sz val="12"/>
        <color indexed="10"/>
        <rFont val="Times New Roman"/>
        <family val="1"/>
      </rPr>
      <t>Bảng 1</t>
    </r>
    <r>
      <rPr>
        <sz val="12"/>
        <rFont val="Times New Roman"/>
        <family val="1"/>
      </rPr>
      <t xml:space="preserve">, hãy điền giá trị cho </t>
    </r>
    <r>
      <rPr>
        <b/>
        <sz val="12"/>
        <color indexed="12"/>
        <rFont val="Times New Roman"/>
        <family val="1"/>
      </rPr>
      <t>Bảng 2</t>
    </r>
    <r>
      <rPr>
        <sz val="12"/>
        <rFont val="Times New Roman"/>
        <family val="1"/>
      </rPr>
      <t xml:space="preserve"> với yêu cầu: </t>
    </r>
  </si>
  <si>
    <r>
      <t xml:space="preserve">   - Nhân viên nào trực </t>
    </r>
    <r>
      <rPr>
        <b/>
        <i/>
        <sz val="12"/>
        <color indexed="17"/>
        <rFont val="Times New Roman"/>
        <family val="1"/>
      </rPr>
      <t xml:space="preserve">ngày lễ </t>
    </r>
    <r>
      <rPr>
        <sz val="12"/>
        <rFont val="Times New Roman"/>
        <family val="1"/>
      </rPr>
      <t xml:space="preserve">thì đánh dấu </t>
    </r>
    <r>
      <rPr>
        <b/>
        <sz val="12"/>
        <color indexed="10"/>
        <rFont val="Times New Roman"/>
        <family val="1"/>
      </rPr>
      <t>T</t>
    </r>
  </si>
  <si>
    <r>
      <t xml:space="preserve">   - Nhân viên nào không trực </t>
    </r>
    <r>
      <rPr>
        <b/>
        <i/>
        <sz val="12"/>
        <color indexed="17"/>
        <rFont val="Times New Roman"/>
        <family val="1"/>
      </rPr>
      <t xml:space="preserve">ngày lễ </t>
    </r>
    <r>
      <rPr>
        <sz val="12"/>
        <rFont val="Times New Roman"/>
        <family val="1"/>
      </rPr>
      <t>thì để trống</t>
    </r>
  </si>
  <si>
    <r>
      <t xml:space="preserve">Hoàn thành </t>
    </r>
    <r>
      <rPr>
        <b/>
        <sz val="12"/>
        <color indexed="20"/>
        <rFont val="Times New Roman"/>
        <family val="1"/>
      </rPr>
      <t xml:space="preserve">Bảng Tổng Hợp Tiền Trực </t>
    </r>
    <r>
      <rPr>
        <sz val="12"/>
        <rFont val="Times New Roman"/>
        <family val="1"/>
      </rPr>
      <t>cho mỗi nhân viên biết rằng:</t>
    </r>
  </si>
  <si>
    <r>
      <t xml:space="preserve">   - Trực </t>
    </r>
    <r>
      <rPr>
        <b/>
        <i/>
        <sz val="12"/>
        <color indexed="17"/>
        <rFont val="Times New Roman"/>
        <family val="1"/>
      </rPr>
      <t xml:space="preserve">ngày lễ </t>
    </r>
    <r>
      <rPr>
        <sz val="12"/>
        <rFont val="Times New Roman"/>
        <family val="1"/>
      </rPr>
      <t xml:space="preserve">thì được </t>
    </r>
    <r>
      <rPr>
        <b/>
        <sz val="12"/>
        <color indexed="10"/>
        <rFont val="Times New Roman"/>
        <family val="1"/>
      </rPr>
      <t>100000</t>
    </r>
    <r>
      <rPr>
        <sz val="12"/>
        <rFont val="Times New Roman"/>
        <family val="1"/>
      </rPr>
      <t xml:space="preserve"> đ</t>
    </r>
  </si>
  <si>
    <t>Câu 1</t>
  </si>
  <si>
    <t>Câu 2</t>
  </si>
  <si>
    <t>Câu 3</t>
  </si>
  <si>
    <t xml:space="preserve">Câu 3 </t>
  </si>
  <si>
    <t>Câu 4</t>
  </si>
  <si>
    <t xml:space="preserve">Câu 4 </t>
  </si>
  <si>
    <t>Câu 5</t>
  </si>
  <si>
    <t xml:space="preserve">Câu 5 </t>
  </si>
  <si>
    <t xml:space="preserve">Câu 6 </t>
  </si>
  <si>
    <t>Câu 6</t>
  </si>
  <si>
    <t xml:space="preserve">Câu 7 </t>
  </si>
  <si>
    <t>Câu 7</t>
  </si>
  <si>
    <t>Câu 8</t>
  </si>
  <si>
    <t>Câu 9</t>
  </si>
  <si>
    <t>Câu 10</t>
  </si>
  <si>
    <t>Câu 11</t>
  </si>
  <si>
    <t>Câu 12</t>
  </si>
  <si>
    <t>Câu 13</t>
  </si>
  <si>
    <t>Câu 14</t>
  </si>
  <si>
    <t>Câu 15</t>
  </si>
  <si>
    <t>Câu 16</t>
  </si>
  <si>
    <t>Câu 17</t>
  </si>
  <si>
    <t>Câu 18</t>
  </si>
  <si>
    <t>Câu 19</t>
  </si>
  <si>
    <t>Câu 20</t>
  </si>
  <si>
    <t>KQ 
Tham Khảo</t>
  </si>
  <si>
    <r>
      <t xml:space="preserve">Tính </t>
    </r>
    <r>
      <rPr>
        <b/>
        <sz val="12"/>
        <color indexed="16"/>
        <rFont val="Times New Roman"/>
        <family val="1"/>
      </rPr>
      <t>Tiền Bảo Hiểm</t>
    </r>
    <r>
      <rPr>
        <sz val="12"/>
        <rFont val="Times New Roman"/>
        <family val="1"/>
      </rPr>
      <t xml:space="preserve"> cho mỗi bệnh nhân biết rằng </t>
    </r>
    <r>
      <rPr>
        <b/>
        <sz val="12"/>
        <color indexed="12"/>
        <rFont val="Times New Roman"/>
        <family val="1"/>
      </rPr>
      <t>Tiền Bảo Hiểm = Mức Lương * Mức Bảo Hiểm</t>
    </r>
    <r>
      <rPr>
        <sz val="12"/>
        <rFont val="Times New Roman"/>
        <family val="1"/>
      </rPr>
      <t>, trong đó:</t>
    </r>
  </si>
  <si>
    <r>
      <t xml:space="preserve">Trong đó </t>
    </r>
    <r>
      <rPr>
        <sz val="12"/>
        <rFont val="Times New Roman"/>
        <family val="1"/>
      </rPr>
      <t xml:space="preserve">: Bệnh viện mà Bệnh nhân mua Bảo hiểm thì dựa vào </t>
    </r>
    <r>
      <rPr>
        <b/>
        <i/>
        <sz val="12"/>
        <rFont val="Times New Roman"/>
        <family val="1"/>
      </rPr>
      <t xml:space="preserve">hai ký tự đầu tiên bên trái </t>
    </r>
    <r>
      <rPr>
        <sz val="12"/>
        <rFont val="Times New Roman"/>
        <family val="1"/>
      </rPr>
      <t xml:space="preserve">của </t>
    </r>
    <r>
      <rPr>
        <b/>
        <sz val="12"/>
        <color indexed="61"/>
        <rFont val="Times New Roman"/>
        <family val="1"/>
      </rPr>
      <t>Mã Số Nhân Viên</t>
    </r>
    <r>
      <rPr>
        <sz val="12"/>
        <rFont val="Times New Roman"/>
        <family val="1"/>
      </rPr>
      <t xml:space="preserve"> và tra theo </t>
    </r>
    <r>
      <rPr>
        <b/>
        <sz val="12"/>
        <color indexed="10"/>
        <rFont val="Times New Roman"/>
        <family val="1"/>
      </rPr>
      <t>Bảng Tra</t>
    </r>
  </si>
  <si>
    <r>
      <t xml:space="preserve">- Học sinh nào thi kiểm tra với </t>
    </r>
    <r>
      <rPr>
        <b/>
        <sz val="12"/>
        <rFont val="Times New Roman"/>
        <family val="1"/>
      </rPr>
      <t>Kết Quả</t>
    </r>
    <r>
      <rPr>
        <sz val="12"/>
        <rFont val="Times New Roman"/>
        <family val="1"/>
      </rPr>
      <t xml:space="preserve"> "</t>
    </r>
    <r>
      <rPr>
        <b/>
        <sz val="12"/>
        <color indexed="12"/>
        <rFont val="Times New Roman"/>
        <family val="1"/>
      </rPr>
      <t>Đạt</t>
    </r>
    <r>
      <rPr>
        <sz val="12"/>
        <rFont val="Times New Roman"/>
        <family val="1"/>
      </rPr>
      <t xml:space="preserve">" và có </t>
    </r>
    <r>
      <rPr>
        <b/>
        <sz val="12"/>
        <color indexed="53"/>
        <rFont val="Times New Roman"/>
        <family val="1"/>
      </rPr>
      <t xml:space="preserve">Tổng Điểm </t>
    </r>
    <r>
      <rPr>
        <b/>
        <sz val="12"/>
        <rFont val="Times New Roman"/>
        <family val="1"/>
      </rPr>
      <t xml:space="preserve">cao nhất </t>
    </r>
    <r>
      <rPr>
        <sz val="12"/>
        <rFont val="Times New Roman"/>
        <family val="1"/>
      </rPr>
      <t>thì được nhận : 100000</t>
    </r>
  </si>
  <si>
    <r>
      <t xml:space="preserve"> - Học sinh thi tất cả các môn với số </t>
    </r>
    <r>
      <rPr>
        <b/>
        <sz val="12"/>
        <color indexed="10"/>
        <rFont val="Times New Roman"/>
        <family val="1"/>
      </rPr>
      <t>điểm &gt;=5</t>
    </r>
    <r>
      <rPr>
        <sz val="12"/>
        <rFont val="Times New Roman"/>
        <family val="1"/>
      </rPr>
      <t xml:space="preserve"> ghi là "</t>
    </r>
    <r>
      <rPr>
        <b/>
        <sz val="12"/>
        <color indexed="18"/>
        <rFont val="Times New Roman"/>
        <family val="1"/>
      </rPr>
      <t>Đạt</t>
    </r>
    <r>
      <rPr>
        <sz val="12"/>
        <rFont val="Times New Roman"/>
        <family val="1"/>
      </rPr>
      <t>"</t>
    </r>
  </si>
  <si>
    <r>
      <t xml:space="preserve"> - Học sinh thi có một môn </t>
    </r>
    <r>
      <rPr>
        <b/>
        <sz val="12"/>
        <color indexed="10"/>
        <rFont val="Times New Roman"/>
        <family val="1"/>
      </rPr>
      <t>điểm &lt; 5</t>
    </r>
    <r>
      <rPr>
        <sz val="12"/>
        <rFont val="Times New Roman"/>
        <family val="1"/>
      </rPr>
      <t xml:space="preserve"> ghi là "</t>
    </r>
    <r>
      <rPr>
        <b/>
        <sz val="12"/>
        <color indexed="17"/>
        <rFont val="Times New Roman"/>
        <family val="1"/>
      </rPr>
      <t>Thi Lại</t>
    </r>
    <r>
      <rPr>
        <sz val="12"/>
        <rFont val="Times New Roman"/>
        <family val="1"/>
      </rPr>
      <t>"</t>
    </r>
  </si>
  <si>
    <t>Đơn
Giá</t>
  </si>
  <si>
    <r>
      <t xml:space="preserve">Điền giá trị cho cột </t>
    </r>
    <r>
      <rPr>
        <b/>
        <sz val="12"/>
        <color indexed="10"/>
        <rFont val="Times New Roman"/>
        <family val="1"/>
      </rPr>
      <t>Xếp Loại</t>
    </r>
    <r>
      <rPr>
        <sz val="12"/>
        <rFont val="Times New Roman"/>
        <family val="1"/>
      </rPr>
      <t xml:space="preserve"> đối với các học sinh thi </t>
    </r>
    <r>
      <rPr>
        <b/>
        <sz val="12"/>
        <color indexed="12"/>
        <rFont val="Times New Roman"/>
        <family val="1"/>
      </rPr>
      <t>Đạt</t>
    </r>
    <r>
      <rPr>
        <sz val="12"/>
        <rFont val="Times New Roman"/>
        <family val="1"/>
      </rPr>
      <t xml:space="preserve"> dựa vào </t>
    </r>
    <r>
      <rPr>
        <b/>
        <sz val="12"/>
        <color indexed="16"/>
        <rFont val="Times New Roman"/>
        <family val="1"/>
      </rPr>
      <t>ĐTB</t>
    </r>
    <r>
      <rPr>
        <sz val="12"/>
        <rFont val="Times New Roman"/>
        <family val="1"/>
      </rPr>
      <t xml:space="preserve"> như sau:</t>
    </r>
  </si>
  <si>
    <r>
      <t xml:space="preserve"> - Học sinh học lớp chuyên mà thi môn chuyên có </t>
    </r>
    <r>
      <rPr>
        <b/>
        <sz val="12"/>
        <color indexed="10"/>
        <rFont val="Times New Roman"/>
        <family val="1"/>
      </rPr>
      <t>điểm &lt; 5</t>
    </r>
    <r>
      <rPr>
        <sz val="12"/>
        <rFont val="Times New Roman"/>
        <family val="1"/>
      </rPr>
      <t xml:space="preserve"> hoặc có trên 1 môn thi có </t>
    </r>
    <r>
      <rPr>
        <b/>
        <sz val="12"/>
        <color indexed="10"/>
        <rFont val="Times New Roman"/>
        <family val="1"/>
      </rPr>
      <t>điểm &lt; 5</t>
    </r>
    <r>
      <rPr>
        <sz val="12"/>
        <rFont val="Times New Roman"/>
        <family val="1"/>
      </rPr>
      <t xml:space="preserve"> thì ghi là "</t>
    </r>
    <r>
      <rPr>
        <b/>
        <sz val="12"/>
        <color indexed="17"/>
        <rFont val="Times New Roman"/>
        <family val="1"/>
      </rPr>
      <t>Hỏng</t>
    </r>
    <r>
      <rPr>
        <sz val="12"/>
        <rFont val="Times New Roman"/>
        <family val="1"/>
      </rPr>
      <t>"</t>
    </r>
  </si>
  <si>
    <r>
      <t xml:space="preserve"> - Các trường hợp </t>
    </r>
    <r>
      <rPr>
        <b/>
        <sz val="12"/>
        <color indexed="12"/>
        <rFont val="Times New Roman"/>
        <family val="1"/>
      </rPr>
      <t>Thi Lại</t>
    </r>
    <r>
      <rPr>
        <sz val="12"/>
        <rFont val="Times New Roman"/>
        <family val="1"/>
      </rPr>
      <t xml:space="preserve"> và </t>
    </r>
    <r>
      <rPr>
        <b/>
        <sz val="12"/>
        <color indexed="56"/>
        <rFont val="Times New Roman"/>
        <family val="1"/>
      </rPr>
      <t>Hỏng</t>
    </r>
    <r>
      <rPr>
        <sz val="12"/>
        <rFont val="Times New Roman"/>
        <family val="1"/>
      </rPr>
      <t xml:space="preserve"> thì để trống</t>
    </r>
  </si>
  <si>
    <r>
      <t xml:space="preserve">Tính </t>
    </r>
    <r>
      <rPr>
        <b/>
        <sz val="12"/>
        <rFont val="Times New Roman"/>
        <family val="1"/>
      </rPr>
      <t>Học Bổng</t>
    </r>
    <r>
      <rPr>
        <sz val="12"/>
        <rFont val="Times New Roman"/>
        <family val="1"/>
      </rPr>
      <t xml:space="preserve"> cho các học sinh dựa vào </t>
    </r>
    <r>
      <rPr>
        <b/>
        <sz val="12"/>
        <color indexed="53"/>
        <rFont val="Times New Roman"/>
        <family val="1"/>
      </rPr>
      <t>Xếp Loại</t>
    </r>
    <r>
      <rPr>
        <sz val="12"/>
        <rFont val="Times New Roman"/>
        <family val="1"/>
      </rPr>
      <t xml:space="preserve"> như sau:</t>
    </r>
  </si>
  <si>
    <r>
      <t xml:space="preserve"> - </t>
    </r>
    <r>
      <rPr>
        <b/>
        <sz val="12"/>
        <color indexed="10"/>
        <rFont val="Times New Roman"/>
        <family val="1"/>
      </rPr>
      <t>Giỏi</t>
    </r>
    <r>
      <rPr>
        <sz val="12"/>
        <rFont val="Times New Roman"/>
        <family val="1"/>
      </rPr>
      <t xml:space="preserve"> thì được 100000</t>
    </r>
  </si>
  <si>
    <r>
      <t xml:space="preserve"> - </t>
    </r>
    <r>
      <rPr>
        <b/>
        <sz val="12"/>
        <color indexed="57"/>
        <rFont val="Times New Roman"/>
        <family val="1"/>
      </rPr>
      <t>Khá</t>
    </r>
    <r>
      <rPr>
        <sz val="12"/>
        <rFont val="Times New Roman"/>
        <family val="1"/>
      </rPr>
      <t xml:space="preserve"> thì được 50000</t>
    </r>
  </si>
  <si>
    <r>
      <t xml:space="preserve"> - </t>
    </r>
    <r>
      <rPr>
        <b/>
        <sz val="12"/>
        <color indexed="20"/>
        <rFont val="Times New Roman"/>
        <family val="1"/>
      </rPr>
      <t>Trung Bình</t>
    </r>
    <r>
      <rPr>
        <sz val="12"/>
        <rFont val="Times New Roman"/>
        <family val="1"/>
      </rPr>
      <t xml:space="preserve"> thì được 0</t>
    </r>
  </si>
  <si>
    <r>
      <t xml:space="preserve">- </t>
    </r>
    <r>
      <rPr>
        <b/>
        <sz val="12"/>
        <color indexed="12"/>
        <rFont val="Times New Roman"/>
        <family val="1"/>
      </rPr>
      <t>TB</t>
    </r>
    <r>
      <rPr>
        <sz val="12"/>
        <rFont val="Times New Roman"/>
        <family val="1"/>
      </rPr>
      <t xml:space="preserve"> với 5 &lt;= </t>
    </r>
    <r>
      <rPr>
        <b/>
        <sz val="12"/>
        <color indexed="10"/>
        <rFont val="Times New Roman"/>
        <family val="1"/>
      </rPr>
      <t>ĐTB</t>
    </r>
    <r>
      <rPr>
        <sz val="12"/>
        <rFont val="Times New Roman"/>
        <family val="1"/>
      </rPr>
      <t xml:space="preserve"> &lt; 7.0</t>
    </r>
  </si>
  <si>
    <r>
      <t xml:space="preserve">- </t>
    </r>
    <r>
      <rPr>
        <b/>
        <sz val="12"/>
        <color indexed="12"/>
        <rFont val="Times New Roman"/>
        <family val="1"/>
      </rPr>
      <t>Khá</t>
    </r>
    <r>
      <rPr>
        <sz val="12"/>
        <rFont val="Times New Roman"/>
        <family val="1"/>
      </rPr>
      <t xml:space="preserve"> với 7.0 &lt;= </t>
    </r>
    <r>
      <rPr>
        <b/>
        <sz val="12"/>
        <color indexed="10"/>
        <rFont val="Times New Roman"/>
        <family val="1"/>
      </rPr>
      <t>ĐTB</t>
    </r>
    <r>
      <rPr>
        <sz val="12"/>
        <rFont val="Times New Roman"/>
        <family val="1"/>
      </rPr>
      <t xml:space="preserve"> &lt; 9</t>
    </r>
  </si>
  <si>
    <t>Loại Xe</t>
  </si>
  <si>
    <t>Đơn Giá Thuê</t>
  </si>
  <si>
    <t>Hùng</t>
  </si>
  <si>
    <t>Tải nhẹ 2.5 T</t>
  </si>
  <si>
    <t>Nâng hàng</t>
  </si>
  <si>
    <t>Máy xúc</t>
  </si>
  <si>
    <t>Tải nặng 5 T</t>
  </si>
  <si>
    <t>BẢNG TRA GIÁ THUÊ XE</t>
  </si>
  <si>
    <r>
      <t>Giá Thuê Ngày
(</t>
    </r>
    <r>
      <rPr>
        <b/>
        <sz val="12"/>
        <color indexed="10"/>
        <rFont val="Times New Roman"/>
        <family val="1"/>
      </rPr>
      <t>Ngàn</t>
    </r>
    <r>
      <rPr>
        <b/>
        <sz val="12"/>
        <color indexed="12"/>
        <rFont val="Times New Roman"/>
        <family val="1"/>
      </rPr>
      <t>)</t>
    </r>
  </si>
  <si>
    <r>
      <t xml:space="preserve">Tính </t>
    </r>
    <r>
      <rPr>
        <b/>
        <sz val="12"/>
        <color indexed="58"/>
        <rFont val="Times New Roman"/>
        <family val="1"/>
      </rPr>
      <t>Số Ngày Thuê</t>
    </r>
    <r>
      <rPr>
        <sz val="12"/>
        <rFont val="Times New Roman"/>
        <family val="1"/>
      </rPr>
      <t xml:space="preserve"> = </t>
    </r>
    <r>
      <rPr>
        <b/>
        <sz val="12"/>
        <color indexed="10"/>
        <rFont val="Times New Roman"/>
        <family val="1"/>
      </rPr>
      <t>Ngày Trả</t>
    </r>
    <r>
      <rPr>
        <sz val="12"/>
        <rFont val="Times New Roman"/>
        <family val="1"/>
      </rPr>
      <t xml:space="preserve"> - </t>
    </r>
    <r>
      <rPr>
        <b/>
        <sz val="12"/>
        <color indexed="12"/>
        <rFont val="Times New Roman"/>
        <family val="1"/>
      </rPr>
      <t>Ngày Thuê</t>
    </r>
  </si>
  <si>
    <r>
      <t xml:space="preserve">Dựa vào </t>
    </r>
    <r>
      <rPr>
        <b/>
        <sz val="12"/>
        <color indexed="20"/>
        <rFont val="Times New Roman"/>
        <family val="1"/>
      </rPr>
      <t>Loại Xe</t>
    </r>
    <r>
      <rPr>
        <sz val="12"/>
        <rFont val="Times New Roman"/>
        <family val="1"/>
      </rPr>
      <t xml:space="preserve"> ở </t>
    </r>
    <r>
      <rPr>
        <b/>
        <sz val="12"/>
        <color indexed="18"/>
        <rFont val="Times New Roman"/>
        <family val="1"/>
      </rPr>
      <t>Bảng 1</t>
    </r>
    <r>
      <rPr>
        <sz val="12"/>
        <rFont val="Times New Roman"/>
        <family val="1"/>
      </rPr>
      <t xml:space="preserve"> và tra ở </t>
    </r>
    <r>
      <rPr>
        <b/>
        <sz val="12"/>
        <color indexed="18"/>
        <rFont val="Times New Roman"/>
        <family val="1"/>
      </rPr>
      <t>Bảng 2</t>
    </r>
    <r>
      <rPr>
        <sz val="12"/>
        <rFont val="Times New Roman"/>
        <family val="1"/>
      </rPr>
      <t xml:space="preserve">, hãy điền </t>
    </r>
    <r>
      <rPr>
        <b/>
        <sz val="12"/>
        <color indexed="10"/>
        <rFont val="Times New Roman"/>
        <family val="1"/>
      </rPr>
      <t>Đơn Giá Thuê</t>
    </r>
    <r>
      <rPr>
        <sz val="12"/>
        <rFont val="Times New Roman"/>
        <family val="1"/>
      </rPr>
      <t xml:space="preserve"> cho mỗi </t>
    </r>
    <r>
      <rPr>
        <b/>
        <sz val="12"/>
        <color indexed="20"/>
        <rFont val="Times New Roman"/>
        <family val="1"/>
      </rPr>
      <t>Loại Xe</t>
    </r>
    <r>
      <rPr>
        <sz val="12"/>
        <rFont val="Times New Roman"/>
        <family val="1"/>
      </rPr>
      <t>.</t>
    </r>
  </si>
  <si>
    <r>
      <t>Đơn Giá Thuê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của ngày đó được tính</t>
    </r>
    <r>
      <rPr>
        <i/>
        <sz val="12"/>
        <rFont val="Times New Roman"/>
        <family val="1"/>
      </rPr>
      <t xml:space="preserve"> gấp đôi</t>
    </r>
  </si>
  <si>
    <r>
      <t xml:space="preserve">Tính </t>
    </r>
    <r>
      <rPr>
        <b/>
        <sz val="12"/>
        <color indexed="16"/>
        <rFont val="Times New Roman"/>
        <family val="1"/>
      </rPr>
      <t>Tổng Cộng</t>
    </r>
    <r>
      <rPr>
        <sz val="12"/>
        <rFont val="Times New Roman"/>
        <family val="1"/>
      </rPr>
      <t xml:space="preserve"> cho các cột </t>
    </r>
    <r>
      <rPr>
        <b/>
        <sz val="12"/>
        <color indexed="58"/>
        <rFont val="Times New Roman"/>
        <family val="1"/>
      </rPr>
      <t>Số Ngày Thuê</t>
    </r>
    <r>
      <rPr>
        <sz val="12"/>
        <rFont val="Times New Roman"/>
        <family val="1"/>
      </rPr>
      <t xml:space="preserve"> và </t>
    </r>
    <r>
      <rPr>
        <b/>
        <sz val="12"/>
        <color indexed="60"/>
        <rFont val="Times New Roman"/>
        <family val="1"/>
      </rPr>
      <t>Phải Trả</t>
    </r>
  </si>
  <si>
    <r>
      <t xml:space="preserve">Hoàn thành </t>
    </r>
    <r>
      <rPr>
        <b/>
        <sz val="12"/>
        <color indexed="56"/>
        <rFont val="Times New Roman"/>
        <family val="1"/>
      </rPr>
      <t>Bảng Tổng Hợp</t>
    </r>
    <r>
      <rPr>
        <sz val="12"/>
        <rFont val="Times New Roman"/>
        <family val="1"/>
      </rPr>
      <t xml:space="preserve"> sau:</t>
    </r>
  </si>
  <si>
    <t>Tổng Số Ngày</t>
  </si>
  <si>
    <t>Tổng Phải Trả</t>
  </si>
  <si>
    <t>0-50</t>
  </si>
  <si>
    <t>51-100</t>
  </si>
  <si>
    <t>&gt;100</t>
  </si>
  <si>
    <r>
      <t xml:space="preserve">Tính </t>
    </r>
    <r>
      <rPr>
        <b/>
        <sz val="12"/>
        <color indexed="18"/>
        <rFont val="Times New Roman"/>
        <family val="1"/>
      </rPr>
      <t xml:space="preserve">Tiền Giảm </t>
    </r>
    <r>
      <rPr>
        <sz val="12"/>
        <rFont val="Times New Roman"/>
        <family val="1"/>
      </rPr>
      <t xml:space="preserve">cho mỗi loại hàng biết rằng </t>
    </r>
    <r>
      <rPr>
        <b/>
        <sz val="12"/>
        <color indexed="18"/>
        <rFont val="Times New Roman"/>
        <family val="1"/>
      </rPr>
      <t xml:space="preserve">Tiền Giảm </t>
    </r>
    <r>
      <rPr>
        <sz val="12"/>
        <rFont val="Times New Roman"/>
        <family val="1"/>
      </rPr>
      <t xml:space="preserve">= </t>
    </r>
    <r>
      <rPr>
        <b/>
        <sz val="12"/>
        <color indexed="16"/>
        <rFont val="Times New Roman"/>
        <family val="1"/>
      </rPr>
      <t xml:space="preserve"> Thành Tiền * %Giảm</t>
    </r>
    <r>
      <rPr>
        <sz val="12"/>
        <rFont val="Times New Roman"/>
        <family val="1"/>
      </rPr>
      <t xml:space="preserve">, trong đó : </t>
    </r>
    <r>
      <rPr>
        <b/>
        <sz val="12"/>
        <color indexed="12"/>
        <rFont val="Times New Roman"/>
        <family val="1"/>
      </rPr>
      <t>%Giảm</t>
    </r>
  </si>
  <si>
    <t>Xếp hạng</t>
  </si>
  <si>
    <t>HS Lương
Cơ Bản</t>
  </si>
  <si>
    <t>Lương = HS lương cơ bản *3000000</t>
  </si>
  <si>
    <r>
      <t xml:space="preserve">Xác định gía trị cho cột </t>
    </r>
    <r>
      <rPr>
        <b/>
        <sz val="20"/>
        <color indexed="12"/>
        <rFont val="Times New Roman"/>
        <family val="1"/>
      </rPr>
      <t>Định Mức</t>
    </r>
    <r>
      <rPr>
        <sz val="20"/>
        <rFont val="Times New Roman"/>
        <family val="1"/>
      </rPr>
      <t>, biết rằng :</t>
    </r>
    <r>
      <rPr>
        <b/>
        <sz val="20"/>
        <color indexed="12"/>
        <rFont val="Times New Roman"/>
        <family val="1"/>
      </rPr>
      <t xml:space="preserve"> Định Mức </t>
    </r>
    <r>
      <rPr>
        <i/>
        <sz val="20"/>
        <rFont val="Times New Roman"/>
        <family val="1"/>
      </rPr>
      <t>cho khu vực 1 là 50, khu vực 2 là 100 và khu vực 3 là 150</t>
    </r>
  </si>
  <si>
    <r>
      <t xml:space="preserve">Tính lượng điện tiêu thụ của mỗi hộ biết rằng </t>
    </r>
    <r>
      <rPr>
        <b/>
        <sz val="20"/>
        <color indexed="12"/>
        <rFont val="Times New Roman"/>
        <family val="1"/>
      </rPr>
      <t>Tiêu Thụ = Số Mới - Số Cũ</t>
    </r>
  </si>
  <si>
    <r>
      <t xml:space="preserve">Tính </t>
    </r>
    <r>
      <rPr>
        <b/>
        <sz val="20"/>
        <color indexed="10"/>
        <rFont val="Times New Roman"/>
        <family val="1"/>
      </rPr>
      <t>Tiền Điện</t>
    </r>
    <r>
      <rPr>
        <sz val="20"/>
        <rFont val="Times New Roman"/>
        <family val="1"/>
      </rPr>
      <t xml:space="preserve"> biết rằng : </t>
    </r>
    <r>
      <rPr>
        <b/>
        <sz val="20"/>
        <color indexed="61"/>
        <rFont val="Times New Roman"/>
        <family val="1"/>
      </rPr>
      <t>Tiêu Điện = Tiêu Thụ * Đơn Giá</t>
    </r>
    <r>
      <rPr>
        <sz val="20"/>
        <rFont val="Times New Roman"/>
        <family val="1"/>
      </rPr>
      <t>, trong đó:</t>
    </r>
  </si>
  <si>
    <r>
      <t xml:space="preserve">     - Nếu số KW </t>
    </r>
    <r>
      <rPr>
        <b/>
        <sz val="20"/>
        <color indexed="17"/>
        <rFont val="Times New Roman"/>
        <family val="1"/>
      </rPr>
      <t>Tiêu Thụ &lt;= Số KW Định Mức</t>
    </r>
    <r>
      <rPr>
        <sz val="20"/>
        <rFont val="Times New Roman"/>
        <family val="1"/>
      </rPr>
      <t xml:space="preserve"> của khu vực mình thi tính gía </t>
    </r>
    <r>
      <rPr>
        <b/>
        <sz val="20"/>
        <color indexed="17"/>
        <rFont val="Times New Roman"/>
        <family val="1"/>
      </rPr>
      <t>450 đ/KW</t>
    </r>
  </si>
  <si>
    <r>
      <t xml:space="preserve">     - Ngược lại  : cứ mỗi KW vượt định mức tính giá </t>
    </r>
    <r>
      <rPr>
        <b/>
        <sz val="20"/>
        <color indexed="17"/>
        <rFont val="Times New Roman"/>
        <family val="1"/>
      </rPr>
      <t>800 đ/KW</t>
    </r>
    <r>
      <rPr>
        <sz val="20"/>
        <rFont val="Times New Roman"/>
        <family val="1"/>
      </rPr>
      <t xml:space="preserve"> (Số KW trong định mức vẫn tính giá </t>
    </r>
    <r>
      <rPr>
        <b/>
        <sz val="20"/>
        <color indexed="17"/>
        <rFont val="Times New Roman"/>
        <family val="1"/>
      </rPr>
      <t>450 đ/KW</t>
    </r>
    <r>
      <rPr>
        <sz val="20"/>
        <rFont val="Times New Roman"/>
        <family val="1"/>
      </rPr>
      <t>)</t>
    </r>
  </si>
  <si>
    <r>
      <t xml:space="preserve">Tính </t>
    </r>
    <r>
      <rPr>
        <b/>
        <sz val="20"/>
        <color indexed="53"/>
        <rFont val="Times New Roman"/>
        <family val="1"/>
      </rPr>
      <t>Thuê Bao = 5% * Tiền Điện</t>
    </r>
  </si>
  <si>
    <r>
      <t xml:space="preserve">Tính </t>
    </r>
    <r>
      <rPr>
        <b/>
        <sz val="20"/>
        <color indexed="61"/>
        <rFont val="Times New Roman"/>
        <family val="1"/>
      </rPr>
      <t>Phải Trả= Tiền Điện + Thuê Bao</t>
    </r>
  </si>
  <si>
    <r>
      <t xml:space="preserve">Tính </t>
    </r>
    <r>
      <rPr>
        <b/>
        <sz val="20"/>
        <color indexed="10"/>
        <rFont val="Times New Roman"/>
        <family val="1"/>
      </rPr>
      <t>Tổng Cộng</t>
    </r>
    <r>
      <rPr>
        <sz val="20"/>
        <rFont val="Times New Roman"/>
        <family val="1"/>
      </rPr>
      <t xml:space="preserve"> cho các cột </t>
    </r>
    <r>
      <rPr>
        <b/>
        <sz val="20"/>
        <color indexed="57"/>
        <rFont val="Times New Roman"/>
        <family val="1"/>
      </rPr>
      <t xml:space="preserve">Tiêu Thụ, </t>
    </r>
    <r>
      <rPr>
        <b/>
        <sz val="20"/>
        <color indexed="20"/>
        <rFont val="Times New Roman"/>
        <family val="1"/>
      </rPr>
      <t>Tiền Điện</t>
    </r>
    <r>
      <rPr>
        <b/>
        <sz val="20"/>
        <color indexed="57"/>
        <rFont val="Times New Roman"/>
        <family val="1"/>
      </rPr>
      <t xml:space="preserve">, </t>
    </r>
    <r>
      <rPr>
        <b/>
        <sz val="20"/>
        <color indexed="10"/>
        <rFont val="Times New Roman"/>
        <family val="1"/>
      </rPr>
      <t>Thuê Bao</t>
    </r>
    <r>
      <rPr>
        <sz val="20"/>
        <rFont val="Times New Roman"/>
        <family val="1"/>
      </rPr>
      <t xml:space="preserve"> và </t>
    </r>
    <r>
      <rPr>
        <b/>
        <sz val="20"/>
        <color indexed="12"/>
        <rFont val="Times New Roman"/>
        <family val="1"/>
      </rPr>
      <t>Phải Trả</t>
    </r>
  </si>
  <si>
    <t>Thuê Bao</t>
  </si>
  <si>
    <r>
      <t xml:space="preserve">Tính lượng nước tiêu thụ của mỗi hộ biết rằng </t>
    </r>
    <r>
      <rPr>
        <b/>
        <sz val="20"/>
        <color indexed="12"/>
        <rFont val="Times New Roman"/>
        <family val="1"/>
      </rPr>
      <t>Tiêu Thụ = Số Mới - Số Cũ</t>
    </r>
  </si>
  <si>
    <r>
      <t xml:space="preserve">Tính </t>
    </r>
    <r>
      <rPr>
        <b/>
        <sz val="20"/>
        <color indexed="10"/>
        <rFont val="Times New Roman"/>
        <family val="1"/>
      </rPr>
      <t xml:space="preserve">Tiền Nước </t>
    </r>
    <r>
      <rPr>
        <sz val="20"/>
        <rFont val="Times New Roman"/>
        <family val="1"/>
      </rPr>
      <t xml:space="preserve">biết rằng : </t>
    </r>
    <r>
      <rPr>
        <b/>
        <sz val="20"/>
        <color indexed="61"/>
        <rFont val="Times New Roman"/>
        <family val="1"/>
      </rPr>
      <t>Tiền Nước = Tiêu Thụ * Đơn Giá</t>
    </r>
    <r>
      <rPr>
        <sz val="20"/>
        <rFont val="Times New Roman"/>
        <family val="1"/>
      </rPr>
      <t xml:space="preserve">, trong đó </t>
    </r>
    <r>
      <rPr>
        <b/>
        <sz val="20"/>
        <color indexed="16"/>
        <rFont val="Times New Roman"/>
        <family val="1"/>
      </rPr>
      <t>Đơn Giá</t>
    </r>
    <r>
      <rPr>
        <sz val="20"/>
        <rFont val="Times New Roman"/>
        <family val="1"/>
      </rPr>
      <t xml:space="preserve"> được tính theo </t>
    </r>
  </si>
  <si>
    <r>
      <t>Số  M</t>
    </r>
    <r>
      <rPr>
        <b/>
        <vertAlign val="superscript"/>
        <sz val="20"/>
        <color indexed="10"/>
        <rFont val="Times New Roman"/>
        <family val="1"/>
      </rPr>
      <t>3</t>
    </r>
    <r>
      <rPr>
        <b/>
        <sz val="20"/>
        <color indexed="10"/>
        <rFont val="Times New Roman"/>
        <family val="1"/>
      </rPr>
      <t xml:space="preserve"> Tiêu Thụ</t>
    </r>
  </si>
  <si>
    <r>
      <t xml:space="preserve">   - Nếu mức tiêu thụ là 30 m</t>
    </r>
    <r>
      <rPr>
        <i/>
        <vertAlign val="superscript"/>
        <sz val="20"/>
        <color indexed="20"/>
        <rFont val="Times New Roman"/>
        <family val="1"/>
      </rPr>
      <t>3</t>
    </r>
    <r>
      <rPr>
        <i/>
        <sz val="20"/>
        <color indexed="20"/>
        <rFont val="Times New Roman"/>
        <family val="1"/>
      </rPr>
      <t xml:space="preserve"> thì chỉ  tính 1 giá là </t>
    </r>
    <r>
      <rPr>
        <b/>
        <sz val="20"/>
        <color indexed="12"/>
        <rFont val="Times New Roman"/>
        <family val="1"/>
      </rPr>
      <t>100</t>
    </r>
    <r>
      <rPr>
        <i/>
        <sz val="20"/>
        <color indexed="20"/>
        <rFont val="Times New Roman"/>
        <family val="1"/>
      </rPr>
      <t xml:space="preserve"> đ/1m</t>
    </r>
    <r>
      <rPr>
        <i/>
        <vertAlign val="superscript"/>
        <sz val="20"/>
        <color indexed="20"/>
        <rFont val="Times New Roman"/>
        <family val="1"/>
      </rPr>
      <t>3</t>
    </r>
  </si>
  <si>
    <r>
      <t xml:space="preserve">   - Nếu mức tiêu thụ là 70 m</t>
    </r>
    <r>
      <rPr>
        <i/>
        <vertAlign val="superscript"/>
        <sz val="20"/>
        <color indexed="62"/>
        <rFont val="Times New Roman"/>
        <family val="1"/>
      </rPr>
      <t>3</t>
    </r>
    <r>
      <rPr>
        <i/>
        <sz val="20"/>
        <color indexed="62"/>
        <rFont val="Times New Roman"/>
        <family val="1"/>
      </rPr>
      <t xml:space="preserve"> thì có 2 giá : 50 m</t>
    </r>
    <r>
      <rPr>
        <i/>
        <vertAlign val="superscript"/>
        <sz val="20"/>
        <color indexed="62"/>
        <rFont val="Times New Roman"/>
        <family val="1"/>
      </rPr>
      <t>3</t>
    </r>
    <r>
      <rPr>
        <i/>
        <sz val="20"/>
        <color indexed="62"/>
        <rFont val="Times New Roman"/>
        <family val="1"/>
      </rPr>
      <t xml:space="preserve"> tính </t>
    </r>
    <r>
      <rPr>
        <b/>
        <sz val="20"/>
        <color indexed="12"/>
        <rFont val="Times New Roman"/>
        <family val="1"/>
      </rPr>
      <t>100</t>
    </r>
    <r>
      <rPr>
        <i/>
        <sz val="20"/>
        <color indexed="62"/>
        <rFont val="Times New Roman"/>
        <family val="1"/>
      </rPr>
      <t xml:space="preserve"> đ/1m</t>
    </r>
    <r>
      <rPr>
        <i/>
        <vertAlign val="superscript"/>
        <sz val="20"/>
        <color indexed="62"/>
        <rFont val="Times New Roman"/>
        <family val="1"/>
      </rPr>
      <t>3</t>
    </r>
    <r>
      <rPr>
        <i/>
        <sz val="20"/>
        <color indexed="62"/>
        <rFont val="Times New Roman"/>
        <family val="1"/>
      </rPr>
      <t xml:space="preserve"> và 20 m</t>
    </r>
    <r>
      <rPr>
        <i/>
        <vertAlign val="superscript"/>
        <sz val="20"/>
        <color indexed="62"/>
        <rFont val="Times New Roman"/>
        <family val="1"/>
      </rPr>
      <t>3</t>
    </r>
    <r>
      <rPr>
        <i/>
        <sz val="20"/>
        <color indexed="62"/>
        <rFont val="Times New Roman"/>
        <family val="1"/>
      </rPr>
      <t xml:space="preserve"> tính </t>
    </r>
    <r>
      <rPr>
        <b/>
        <sz val="20"/>
        <color indexed="10"/>
        <rFont val="Times New Roman"/>
        <family val="1"/>
      </rPr>
      <t>150</t>
    </r>
    <r>
      <rPr>
        <i/>
        <sz val="20"/>
        <color indexed="62"/>
        <rFont val="Times New Roman"/>
        <family val="1"/>
      </rPr>
      <t xml:space="preserve"> đ/1m</t>
    </r>
    <r>
      <rPr>
        <i/>
        <vertAlign val="superscript"/>
        <sz val="20"/>
        <color indexed="62"/>
        <rFont val="Times New Roman"/>
        <family val="1"/>
      </rPr>
      <t>3</t>
    </r>
  </si>
  <si>
    <r>
      <t xml:space="preserve">   - Nếu mức tiêu thụ là 120 m</t>
    </r>
    <r>
      <rPr>
        <i/>
        <vertAlign val="superscript"/>
        <sz val="20"/>
        <color indexed="59"/>
        <rFont val="Times New Roman"/>
        <family val="1"/>
      </rPr>
      <t>3</t>
    </r>
    <r>
      <rPr>
        <i/>
        <sz val="20"/>
        <color indexed="59"/>
        <rFont val="Times New Roman"/>
        <family val="1"/>
      </rPr>
      <t xml:space="preserve"> thì có 3 giá : 50 m</t>
    </r>
    <r>
      <rPr>
        <i/>
        <vertAlign val="superscript"/>
        <sz val="20"/>
        <color indexed="59"/>
        <rFont val="Times New Roman"/>
        <family val="1"/>
      </rPr>
      <t>3</t>
    </r>
    <r>
      <rPr>
        <i/>
        <sz val="20"/>
        <color indexed="59"/>
        <rFont val="Times New Roman"/>
        <family val="1"/>
      </rPr>
      <t xml:space="preserve"> tính </t>
    </r>
    <r>
      <rPr>
        <b/>
        <sz val="20"/>
        <color indexed="12"/>
        <rFont val="Times New Roman"/>
        <family val="1"/>
      </rPr>
      <t>100</t>
    </r>
    <r>
      <rPr>
        <i/>
        <sz val="20"/>
        <color indexed="59"/>
        <rFont val="Times New Roman"/>
        <family val="1"/>
      </rPr>
      <t xml:space="preserve"> đ/1m</t>
    </r>
    <r>
      <rPr>
        <i/>
        <vertAlign val="superscript"/>
        <sz val="20"/>
        <color indexed="59"/>
        <rFont val="Times New Roman"/>
        <family val="1"/>
      </rPr>
      <t>3</t>
    </r>
    <r>
      <rPr>
        <i/>
        <sz val="20"/>
        <color indexed="59"/>
        <rFont val="Times New Roman"/>
        <family val="1"/>
      </rPr>
      <t>, 50 m</t>
    </r>
    <r>
      <rPr>
        <i/>
        <vertAlign val="superscript"/>
        <sz val="20"/>
        <color indexed="59"/>
        <rFont val="Times New Roman"/>
        <family val="1"/>
      </rPr>
      <t>3</t>
    </r>
    <r>
      <rPr>
        <i/>
        <sz val="20"/>
        <color indexed="59"/>
        <rFont val="Times New Roman"/>
        <family val="1"/>
      </rPr>
      <t xml:space="preserve"> tính </t>
    </r>
    <r>
      <rPr>
        <b/>
        <sz val="20"/>
        <color indexed="10"/>
        <rFont val="Times New Roman"/>
        <family val="1"/>
      </rPr>
      <t xml:space="preserve">150 </t>
    </r>
    <r>
      <rPr>
        <i/>
        <sz val="20"/>
        <color indexed="59"/>
        <rFont val="Times New Roman"/>
        <family val="1"/>
      </rPr>
      <t>đ/1m</t>
    </r>
    <r>
      <rPr>
        <i/>
        <vertAlign val="superscript"/>
        <sz val="20"/>
        <color indexed="59"/>
        <rFont val="Times New Roman"/>
        <family val="1"/>
      </rPr>
      <t>3</t>
    </r>
  </si>
  <si>
    <r>
      <t xml:space="preserve">     và 20 m</t>
    </r>
    <r>
      <rPr>
        <i/>
        <vertAlign val="superscript"/>
        <sz val="20"/>
        <color indexed="59"/>
        <rFont val="Times New Roman"/>
        <family val="1"/>
      </rPr>
      <t>3</t>
    </r>
    <r>
      <rPr>
        <i/>
        <sz val="20"/>
        <color indexed="59"/>
        <rFont val="Times New Roman"/>
        <family val="1"/>
      </rPr>
      <t xml:space="preserve"> còn  lại tính </t>
    </r>
    <r>
      <rPr>
        <b/>
        <sz val="20"/>
        <color indexed="53"/>
        <rFont val="Times New Roman"/>
        <family val="1"/>
      </rPr>
      <t>200</t>
    </r>
    <r>
      <rPr>
        <i/>
        <sz val="20"/>
        <color indexed="59"/>
        <rFont val="Times New Roman"/>
        <family val="1"/>
      </rPr>
      <t xml:space="preserve"> đ/1m</t>
    </r>
    <r>
      <rPr>
        <i/>
        <vertAlign val="superscript"/>
        <sz val="20"/>
        <color indexed="59"/>
        <rFont val="Times New Roman"/>
        <family val="1"/>
      </rPr>
      <t>3</t>
    </r>
  </si>
  <si>
    <r>
      <t xml:space="preserve">Tính  </t>
    </r>
    <r>
      <rPr>
        <b/>
        <sz val="20"/>
        <color indexed="60"/>
        <rFont val="Times New Roman"/>
        <family val="1"/>
      </rPr>
      <t>Phụ Phí</t>
    </r>
    <r>
      <rPr>
        <sz val="20"/>
        <rFont val="Times New Roman"/>
        <family val="1"/>
      </rPr>
      <t xml:space="preserve"> biết rằng : </t>
    </r>
    <r>
      <rPr>
        <b/>
        <sz val="20"/>
        <color indexed="60"/>
        <rFont val="Times New Roman"/>
        <family val="1"/>
      </rPr>
      <t>Phụ Phí</t>
    </r>
    <r>
      <rPr>
        <sz val="20"/>
        <rFont val="Times New Roman"/>
        <family val="1"/>
      </rPr>
      <t xml:space="preserve"> =</t>
    </r>
    <r>
      <rPr>
        <b/>
        <sz val="20"/>
        <color indexed="10"/>
        <rFont val="Times New Roman"/>
        <family val="1"/>
      </rPr>
      <t>Tiền Nước</t>
    </r>
    <r>
      <rPr>
        <sz val="20"/>
        <rFont val="Times New Roman"/>
        <family val="1"/>
      </rPr>
      <t xml:space="preserve"> * </t>
    </r>
    <r>
      <rPr>
        <b/>
        <sz val="20"/>
        <color indexed="12"/>
        <rFont val="Times New Roman"/>
        <family val="1"/>
      </rPr>
      <t>%Phụ Phí</t>
    </r>
    <r>
      <rPr>
        <sz val="20"/>
        <rFont val="Times New Roman"/>
        <family val="1"/>
      </rPr>
      <t xml:space="preserve">, trong đó </t>
    </r>
    <r>
      <rPr>
        <b/>
        <sz val="20"/>
        <color indexed="12"/>
        <rFont val="Times New Roman"/>
        <family val="1"/>
      </rPr>
      <t>%Phụ Phí</t>
    </r>
    <r>
      <rPr>
        <sz val="20"/>
        <rFont val="Times New Roman"/>
        <family val="1"/>
      </rPr>
      <t xml:space="preserve"> được quy định như sau :</t>
    </r>
  </si>
  <si>
    <r>
      <t xml:space="preserve">Lưu ý </t>
    </r>
    <r>
      <rPr>
        <sz val="20"/>
        <color indexed="10"/>
        <rFont val="Times New Roman"/>
        <family val="1"/>
      </rPr>
      <t xml:space="preserve"> </t>
    </r>
    <r>
      <rPr>
        <sz val="20"/>
        <rFont val="Times New Roman"/>
        <family val="1"/>
      </rPr>
      <t xml:space="preserve">: </t>
    </r>
    <r>
      <rPr>
        <b/>
        <sz val="20"/>
        <color indexed="12"/>
        <rFont val="Times New Roman"/>
        <family val="1"/>
      </rPr>
      <t>Phụ Phí</t>
    </r>
    <r>
      <rPr>
        <sz val="20"/>
        <rFont val="Times New Roman"/>
        <family val="1"/>
      </rPr>
      <t xml:space="preserve"> </t>
    </r>
    <r>
      <rPr>
        <sz val="20"/>
        <color indexed="16"/>
        <rFont val="Times New Roman"/>
        <family val="1"/>
      </rPr>
      <t>không tính theo phương pháp luỹ tiến</t>
    </r>
  </si>
  <si>
    <r>
      <t xml:space="preserve">Tính </t>
    </r>
    <r>
      <rPr>
        <b/>
        <sz val="20"/>
        <color indexed="61"/>
        <rFont val="Times New Roman"/>
        <family val="1"/>
      </rPr>
      <t>Phải Trả = Tiền Nước + Phụ Phí</t>
    </r>
  </si>
  <si>
    <r>
      <t xml:space="preserve">Tính </t>
    </r>
    <r>
      <rPr>
        <b/>
        <sz val="20"/>
        <color indexed="52"/>
        <rFont val="Times New Roman"/>
        <family val="1"/>
      </rPr>
      <t>Tổng Cộng</t>
    </r>
    <r>
      <rPr>
        <sz val="20"/>
        <rFont val="Times New Roman"/>
        <family val="1"/>
      </rPr>
      <t xml:space="preserve"> cho các cột </t>
    </r>
    <r>
      <rPr>
        <b/>
        <sz val="20"/>
        <color indexed="57"/>
        <rFont val="Times New Roman"/>
        <family val="1"/>
      </rPr>
      <t xml:space="preserve">Tiêu Thụ, </t>
    </r>
    <r>
      <rPr>
        <b/>
        <sz val="20"/>
        <color indexed="12"/>
        <rFont val="Times New Roman"/>
        <family val="1"/>
      </rPr>
      <t>Tiền Nước</t>
    </r>
    <r>
      <rPr>
        <b/>
        <sz val="20"/>
        <color indexed="57"/>
        <rFont val="Times New Roman"/>
        <family val="1"/>
      </rPr>
      <t xml:space="preserve">, </t>
    </r>
    <r>
      <rPr>
        <b/>
        <sz val="20"/>
        <color indexed="16"/>
        <rFont val="Times New Roman"/>
        <family val="1"/>
      </rPr>
      <t>Phụ Phí</t>
    </r>
    <r>
      <rPr>
        <sz val="20"/>
        <rFont val="Times New Roman"/>
        <family val="1"/>
      </rPr>
      <t xml:space="preserve"> và </t>
    </r>
    <r>
      <rPr>
        <b/>
        <sz val="20"/>
        <color indexed="10"/>
        <rFont val="Times New Roman"/>
        <family val="1"/>
      </rPr>
      <t>Phải Trả</t>
    </r>
  </si>
  <si>
    <t>Sử dụng chức năng thống kê dạng Pivottable để thống kê số liệu theo các yêu cầu sau:</t>
  </si>
  <si>
    <t>Thống kê tồn kho của từng tên hàng ứng với từng loại hàng</t>
  </si>
  <si>
    <t xml:space="preserve">Từ 501 đến 750 </t>
  </si>
  <si>
    <t>Trên 751</t>
  </si>
  <si>
    <r>
      <t xml:space="preserve"> OFFSET(</t>
    </r>
    <r>
      <rPr>
        <b/>
        <u/>
        <sz val="12"/>
        <rFont val="Times New Roman"/>
        <family val="1"/>
      </rPr>
      <t>MIỀN THAM CHIẾU</t>
    </r>
    <r>
      <rPr>
        <b/>
        <sz val="12"/>
        <rFont val="Times New Roman"/>
        <family val="1"/>
      </rPr>
      <t xml:space="preserve">, </t>
    </r>
    <r>
      <rPr>
        <b/>
        <u/>
        <sz val="12"/>
        <rFont val="Times New Roman"/>
        <family val="1"/>
      </rPr>
      <t>SỐ DÒNG DỊCH CHUYỂN</t>
    </r>
    <r>
      <rPr>
        <b/>
        <sz val="12"/>
        <rFont val="Times New Roman"/>
        <family val="1"/>
      </rPr>
      <t xml:space="preserve">, </t>
    </r>
    <r>
      <rPr>
        <b/>
        <u/>
        <sz val="12"/>
        <rFont val="Times New Roman"/>
        <family val="1"/>
      </rPr>
      <t>SỐ CỘT DỊCH CHUYỂN</t>
    </r>
    <r>
      <rPr>
        <b/>
        <sz val="12"/>
        <rFont val="Times New Roman"/>
        <family val="1"/>
      </rPr>
      <t>)</t>
    </r>
  </si>
  <si>
    <t xml:space="preserve">  =OFFSET(C2:C4,2,2)</t>
  </si>
  <si>
    <t>E4:E6</t>
  </si>
  <si>
    <r>
      <t xml:space="preserve">Tính </t>
    </r>
    <r>
      <rPr>
        <b/>
        <sz val="12"/>
        <color indexed="18"/>
        <rFont val="Times New Roman"/>
        <family val="1"/>
      </rPr>
      <t>Phải Trả</t>
    </r>
    <r>
      <rPr>
        <sz val="12"/>
        <rFont val="Times New Roman"/>
        <family val="1"/>
      </rPr>
      <t xml:space="preserve"> = </t>
    </r>
    <r>
      <rPr>
        <b/>
        <sz val="12"/>
        <color indexed="20"/>
        <rFont val="Times New Roman"/>
        <family val="1"/>
      </rPr>
      <t>Số Ngày Thuê</t>
    </r>
    <r>
      <rPr>
        <sz val="12"/>
        <rFont val="Times New Roman"/>
        <family val="1"/>
      </rPr>
      <t xml:space="preserve"> * </t>
    </r>
    <r>
      <rPr>
        <b/>
        <sz val="12"/>
        <color indexed="12"/>
        <rFont val="Times New Roman"/>
        <family val="1"/>
      </rPr>
      <t>Đơn Giá Thuê</t>
    </r>
    <r>
      <rPr>
        <sz val="12"/>
        <rFont val="Times New Roman"/>
        <family val="1"/>
      </rPr>
      <t xml:space="preserve">, biết rằng: Nếu  </t>
    </r>
    <r>
      <rPr>
        <b/>
        <sz val="12"/>
        <color indexed="60"/>
        <rFont val="Times New Roman"/>
        <family val="1"/>
      </rPr>
      <t>Ngày Thuê</t>
    </r>
    <r>
      <rPr>
        <sz val="12"/>
        <rFont val="Times New Roman"/>
        <family val="1"/>
      </rPr>
      <t xml:space="preserve"> là ngày </t>
    </r>
    <r>
      <rPr>
        <b/>
        <sz val="12"/>
        <color indexed="53"/>
        <rFont val="Times New Roman"/>
        <family val="1"/>
      </rPr>
      <t>Chủ Nhật</t>
    </r>
    <r>
      <rPr>
        <sz val="12"/>
        <rFont val="Times New Roman"/>
        <family val="1"/>
      </rPr>
      <t xml:space="preserve"> thì </t>
    </r>
  </si>
  <si>
    <t>Thêm vào cột Tháng trên cơ sở dữ liệu, thực hiện thống kê Nhập kho của từng tên hàng trong từng tháng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</si>
</sst>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VND&quot;#,##0_);[Red]\(&quot;VND&quot;#,##0\)"/>
    <numFmt numFmtId="166" formatCode="&quot;\&quot;#,##0;[Red]&quot;\&quot;\-#,##0"/>
    <numFmt numFmtId="167" formatCode="&quot;\&quot;###,0&quot;.&quot;00;[Red]&quot;\&quot;\-###,0&quot;.&quot;00"/>
    <numFmt numFmtId="168" formatCode="\$#,##0\ ;\(\$#,##0\)"/>
    <numFmt numFmtId="169" formatCode="&quot;\&quot;#,##0;[Red]&quot;\&quot;&quot;\&quot;\-#,##0"/>
    <numFmt numFmtId="170" formatCode="&quot;\&quot;###,0&quot;.&quot;00;[Red]&quot;\&quot;&quot;\&quot;&quot;\&quot;&quot;\&quot;&quot;\&quot;&quot;\&quot;\-###,0&quot;.&quot;00"/>
    <numFmt numFmtId="171" formatCode="_-&quot;$&quot;* #,##0_-;\-&quot;$&quot;* #,##0_-;_-&quot;$&quot;* &quot;-&quot;_-;_-@_-"/>
    <numFmt numFmtId="172" formatCode="_-* #,##0_-;\-* #,##0_-;_-* &quot;-&quot;_-;_-@_-"/>
    <numFmt numFmtId="173" formatCode="_-&quot;$&quot;* ###,0&quot;.&quot;00_-;\-&quot;$&quot;* ###,0&quot;.&quot;00_-;_-&quot;$&quot;* &quot;-&quot;??_-;_-@_-"/>
    <numFmt numFmtId="174" formatCode="_-* ###,0&quot;.&quot;00_-;\-* ###,0&quot;.&quot;00_-;_-* &quot;-&quot;??_-;_-@_-"/>
    <numFmt numFmtId="175" formatCode="#,##0.0"/>
    <numFmt numFmtId="176" formatCode="_(* #,##0_);_(* \(#,##0\);_(* &quot;-&quot;??_);_(@_)"/>
  </numFmts>
  <fonts count="140">
    <font>
      <sz val="10"/>
      <name val="Arial"/>
    </font>
    <font>
      <sz val="10"/>
      <name val="Arial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VNtimes new roman"/>
    </font>
    <font>
      <sz val="12"/>
      <name val="Arial"/>
      <family val="2"/>
    </font>
    <font>
      <sz val="10"/>
      <name val="VNtimes new roman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b/>
      <sz val="9"/>
      <name val="Arial"/>
      <family val="2"/>
    </font>
    <font>
      <sz val="12"/>
      <name val="新細明體"/>
      <charset val="136"/>
    </font>
    <font>
      <sz val="12"/>
      <name val="Courier"/>
      <family val="3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 "/>
      <family val="1"/>
      <charset val="136"/>
    </font>
    <font>
      <sz val="12"/>
      <name val="Times New Roman"/>
      <family val="1"/>
    </font>
    <font>
      <sz val="8"/>
      <name val="Arial"/>
      <family val="2"/>
    </font>
    <font>
      <b/>
      <sz val="12"/>
      <color indexed="18"/>
      <name val="Times New Roman"/>
      <family val="1"/>
    </font>
    <font>
      <b/>
      <sz val="18"/>
      <color indexed="57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color indexed="6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color indexed="58"/>
      <name val="Times New Roman"/>
      <family val="1"/>
    </font>
    <font>
      <b/>
      <sz val="12"/>
      <color indexed="61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53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20"/>
      <name val="Times New Roman"/>
      <family val="1"/>
    </font>
    <font>
      <b/>
      <sz val="14"/>
      <color indexed="12"/>
      <name val="Times New Roman"/>
      <family val="1"/>
    </font>
    <font>
      <sz val="12"/>
      <color indexed="18"/>
      <name val="Times New Roman"/>
      <family val="1"/>
    </font>
    <font>
      <i/>
      <sz val="12"/>
      <color indexed="20"/>
      <name val="Times New Roman"/>
      <family val="1"/>
    </font>
    <font>
      <i/>
      <sz val="12"/>
      <color indexed="62"/>
      <name val="Times New Roman"/>
      <family val="1"/>
    </font>
    <font>
      <i/>
      <sz val="12"/>
      <color indexed="59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"/>
      <family val="1"/>
    </font>
    <font>
      <b/>
      <sz val="12"/>
      <color indexed="52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21"/>
      <name val="Times New Roman"/>
      <family val="1"/>
    </font>
    <font>
      <b/>
      <sz val="12"/>
      <color indexed="59"/>
      <name val="Times New Roman"/>
      <family val="1"/>
    </font>
    <font>
      <i/>
      <sz val="12"/>
      <color indexed="18"/>
      <name val="Times New Roman"/>
      <family val="1"/>
    </font>
    <font>
      <b/>
      <sz val="11"/>
      <color indexed="58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58"/>
      <name val="Times New Roman"/>
      <family val="1"/>
    </font>
    <font>
      <sz val="12"/>
      <color indexed="20"/>
      <name val="Times New Roman"/>
      <family val="1"/>
    </font>
    <font>
      <b/>
      <sz val="14"/>
      <color indexed="61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20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color indexed="16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56"/>
      <name val="Times New Roman"/>
      <family val="1"/>
    </font>
    <font>
      <sz val="12"/>
      <color indexed="56"/>
      <name val="Times New Roman"/>
      <family val="1"/>
    </font>
    <font>
      <i/>
      <sz val="12"/>
      <color indexed="56"/>
      <name val="Times New Roman"/>
      <family val="1"/>
    </font>
    <font>
      <b/>
      <i/>
      <sz val="12"/>
      <color indexed="53"/>
      <name val="Times New Roman"/>
      <family val="1"/>
    </font>
    <font>
      <i/>
      <sz val="12"/>
      <color indexed="12"/>
      <name val="Times New Roman"/>
      <family val="1"/>
    </font>
    <font>
      <i/>
      <sz val="12"/>
      <color indexed="61"/>
      <name val="Times New Roman"/>
      <family val="1"/>
    </font>
    <font>
      <i/>
      <sz val="12"/>
      <color indexed="60"/>
      <name val="Times New Roman"/>
      <family val="1"/>
    </font>
    <font>
      <b/>
      <i/>
      <sz val="12"/>
      <color indexed="48"/>
      <name val="Times New Roman"/>
      <family val="1"/>
    </font>
    <font>
      <sz val="12"/>
      <color indexed="60"/>
      <name val="Times New Roman"/>
      <family val="1"/>
    </font>
    <font>
      <b/>
      <i/>
      <sz val="12"/>
      <color indexed="18"/>
      <name val="Times New Roman"/>
      <family val="1"/>
    </font>
    <font>
      <b/>
      <i/>
      <sz val="12"/>
      <color indexed="12"/>
      <name val="Times New Roman"/>
      <family val="1"/>
    </font>
    <font>
      <b/>
      <sz val="14"/>
      <name val="Times New Roman"/>
      <family val="1"/>
    </font>
    <font>
      <sz val="12"/>
      <color indexed="62"/>
      <name val="Times New Roman"/>
      <family val="1"/>
    </font>
    <font>
      <b/>
      <i/>
      <sz val="12"/>
      <color indexed="54"/>
      <name val="Times New Roman"/>
      <family val="1"/>
    </font>
    <font>
      <i/>
      <sz val="12"/>
      <color indexed="16"/>
      <name val="Times New Roman"/>
      <family val="1"/>
    </font>
    <font>
      <i/>
      <sz val="12"/>
      <color indexed="53"/>
      <name val="Times New Roman"/>
      <family val="1"/>
    </font>
    <font>
      <i/>
      <sz val="12"/>
      <color indexed="17"/>
      <name val="Times New Roman"/>
      <family val="1"/>
    </font>
    <font>
      <b/>
      <sz val="14"/>
      <color indexed="53"/>
      <name val="Times New Roman"/>
      <family val="1"/>
    </font>
    <font>
      <b/>
      <sz val="12"/>
      <color indexed="19"/>
      <name val="Times New Roman"/>
      <family val="1"/>
    </font>
    <font>
      <i/>
      <sz val="12"/>
      <color indexed="54"/>
      <name val="Times New Roman"/>
      <family val="1"/>
    </font>
    <font>
      <sz val="12"/>
      <color indexed="61"/>
      <name val="Times New Roman"/>
      <family val="1"/>
    </font>
    <font>
      <b/>
      <sz val="11"/>
      <color indexed="62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21"/>
      <name val="Times New Roman"/>
      <family val="1"/>
    </font>
    <font>
      <sz val="12"/>
      <color indexed="54"/>
      <name val="Times New Roman"/>
      <family val="1"/>
    </font>
    <font>
      <b/>
      <sz val="12"/>
      <color indexed="54"/>
      <name val="Times New Roman"/>
      <family val="1"/>
    </font>
    <font>
      <sz val="12"/>
      <color indexed="63"/>
      <name val="Times New Roman"/>
      <family val="1"/>
    </font>
    <font>
      <b/>
      <sz val="13"/>
      <name val="Times New Roman"/>
      <family val="1"/>
    </font>
    <font>
      <b/>
      <sz val="14"/>
      <color indexed="60"/>
      <name val="Times New Roman"/>
      <family val="1"/>
    </font>
    <font>
      <b/>
      <sz val="13"/>
      <color indexed="20"/>
      <name val="Times New Roman"/>
      <family val="1"/>
    </font>
    <font>
      <b/>
      <i/>
      <sz val="12"/>
      <color indexed="61"/>
      <name val="Times New Roman"/>
      <family val="1"/>
    </font>
    <font>
      <b/>
      <i/>
      <sz val="12"/>
      <color indexed="17"/>
      <name val="Times New Roman"/>
      <family val="1"/>
    </font>
    <font>
      <b/>
      <i/>
      <sz val="12"/>
      <color indexed="58"/>
      <name val="Times New Roman"/>
      <family val="1"/>
    </font>
    <font>
      <b/>
      <sz val="13"/>
      <color indexed="16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53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Times New Roman"/>
      <family val="1"/>
    </font>
    <font>
      <b/>
      <sz val="20"/>
      <color indexed="10"/>
      <name val="Times New Roman"/>
      <family val="1"/>
    </font>
    <font>
      <b/>
      <sz val="20"/>
      <color indexed="61"/>
      <name val="Times New Roman"/>
      <family val="1"/>
    </font>
    <font>
      <b/>
      <sz val="20"/>
      <color indexed="53"/>
      <name val="Times New Roman"/>
      <family val="1"/>
    </font>
    <font>
      <b/>
      <sz val="20"/>
      <color indexed="6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18"/>
      <name val="Times New Roman"/>
      <family val="1"/>
    </font>
    <font>
      <i/>
      <sz val="20"/>
      <name val="Times New Roman"/>
      <family val="1"/>
    </font>
    <font>
      <b/>
      <sz val="20"/>
      <color indexed="17"/>
      <name val="Times New Roman"/>
      <family val="1"/>
    </font>
    <font>
      <b/>
      <sz val="20"/>
      <color indexed="57"/>
      <name val="Times New Roman"/>
      <family val="1"/>
    </font>
    <font>
      <b/>
      <sz val="20"/>
      <color indexed="20"/>
      <name val="Times New Roman"/>
      <family val="1"/>
    </font>
    <font>
      <b/>
      <sz val="20"/>
      <color indexed="48"/>
      <name val="Times New Roman"/>
      <family val="1"/>
    </font>
    <font>
      <b/>
      <sz val="20"/>
      <color indexed="16"/>
      <name val="Times New Roman"/>
      <family val="1"/>
    </font>
    <font>
      <b/>
      <vertAlign val="superscript"/>
      <sz val="20"/>
      <color indexed="10"/>
      <name val="Times New Roman"/>
      <family val="1"/>
    </font>
    <font>
      <sz val="20"/>
      <color indexed="18"/>
      <name val="Times New Roman"/>
      <family val="1"/>
    </font>
    <font>
      <i/>
      <sz val="20"/>
      <color indexed="20"/>
      <name val="Times New Roman"/>
      <family val="1"/>
    </font>
    <font>
      <i/>
      <vertAlign val="superscript"/>
      <sz val="20"/>
      <color indexed="20"/>
      <name val="Times New Roman"/>
      <family val="1"/>
    </font>
    <font>
      <i/>
      <sz val="20"/>
      <color indexed="62"/>
      <name val="Times New Roman"/>
      <family val="1"/>
    </font>
    <font>
      <i/>
      <vertAlign val="superscript"/>
      <sz val="20"/>
      <color indexed="62"/>
      <name val="Times New Roman"/>
      <family val="1"/>
    </font>
    <font>
      <i/>
      <sz val="20"/>
      <color indexed="59"/>
      <name val="Times New Roman"/>
      <family val="1"/>
    </font>
    <font>
      <i/>
      <vertAlign val="superscript"/>
      <sz val="20"/>
      <color indexed="59"/>
      <name val="Times New Roman"/>
      <family val="1"/>
    </font>
    <font>
      <sz val="20"/>
      <color indexed="10"/>
      <name val="Times New Roman"/>
      <family val="1"/>
    </font>
    <font>
      <sz val="20"/>
      <color indexed="16"/>
      <name val="Times New Roman"/>
      <family val="1"/>
    </font>
    <font>
      <b/>
      <sz val="20"/>
      <color indexed="56"/>
      <name val="Times New Roman"/>
      <family val="1"/>
    </font>
    <font>
      <b/>
      <sz val="20"/>
      <color indexed="52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u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46">
    <xf numFmtId="0" fontId="0" fillId="0" borderId="0"/>
    <xf numFmtId="0" fontId="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8" fillId="0" borderId="0" applyNumberFormat="0" applyFont="0" applyFill="0" applyAlignment="0"/>
    <xf numFmtId="165" fontId="9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3" applyNumberFormat="0" applyFont="0" applyFill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7" fillId="0" borderId="0"/>
    <xf numFmtId="0" fontId="13" fillId="0" borderId="0" applyProtection="0"/>
    <xf numFmtId="172" fontId="14" fillId="0" borderId="0" applyFont="0" applyFill="0" applyBorder="0" applyAlignment="0" applyProtection="0"/>
    <xf numFmtId="4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6" fontId="15" fillId="0" borderId="0" applyFont="0" applyFill="0" applyBorder="0" applyAlignment="0" applyProtection="0"/>
    <xf numFmtId="173" fontId="14" fillId="0" borderId="0" applyFont="0" applyFill="0" applyBorder="0" applyAlignment="0" applyProtection="0"/>
  </cellStyleXfs>
  <cellXfs count="601">
    <xf numFmtId="0" fontId="0" fillId="0" borderId="0" xfId="0"/>
    <xf numFmtId="0" fontId="2" fillId="0" borderId="0" xfId="1" applyFont="1" applyFill="1"/>
    <xf numFmtId="0" fontId="0" fillId="0" borderId="0" xfId="0" applyProtection="1">
      <protection locked="0"/>
    </xf>
    <xf numFmtId="0" fontId="1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4" fontId="19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28" fillId="0" borderId="0" xfId="0" applyNumberFormat="1" applyFont="1" applyAlignment="1">
      <alignment vertical="center"/>
    </xf>
    <xf numFmtId="1" fontId="28" fillId="0" borderId="0" xfId="0" applyNumberFormat="1" applyFont="1" applyAlignment="1">
      <alignment vertical="center"/>
    </xf>
    <xf numFmtId="1" fontId="36" fillId="0" borderId="0" xfId="0" applyNumberFormat="1" applyFont="1" applyAlignment="1">
      <alignment horizontal="center" vertical="center"/>
    </xf>
    <xf numFmtId="0" fontId="19" fillId="0" borderId="0" xfId="0" quotePrefix="1" applyFont="1" applyAlignment="1">
      <alignment vertical="center"/>
    </xf>
    <xf numFmtId="0" fontId="5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" fontId="24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8" fillId="0" borderId="0" xfId="0" quotePrefix="1" applyFont="1" applyAlignment="1">
      <alignment vertical="center"/>
    </xf>
    <xf numFmtId="0" fontId="3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4" fontId="28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10" fontId="19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9" fillId="0" borderId="0" xfId="0" applyFont="1"/>
    <xf numFmtId="0" fontId="2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4" xfId="0" applyNumberFormat="1" applyFont="1" applyBorder="1" applyAlignment="1">
      <alignment horizontal="center" vertical="center" wrapText="1"/>
    </xf>
    <xf numFmtId="0" fontId="23" fillId="0" borderId="5" xfId="0" applyNumberFormat="1" applyFont="1" applyBorder="1" applyAlignment="1">
      <alignment horizontal="center" vertical="center" wrapText="1"/>
    </xf>
    <xf numFmtId="0" fontId="23" fillId="0" borderId="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75" fillId="0" borderId="7" xfId="0" applyNumberFormat="1" applyFont="1" applyBorder="1" applyAlignment="1">
      <alignment horizontal="center" vertical="center"/>
    </xf>
    <xf numFmtId="0" fontId="75" fillId="0" borderId="8" xfId="0" applyNumberFormat="1" applyFont="1" applyBorder="1" applyAlignment="1">
      <alignment horizontal="center" vertical="center"/>
    </xf>
    <xf numFmtId="0" fontId="75" fillId="0" borderId="9" xfId="0" applyNumberFormat="1" applyFont="1" applyBorder="1" applyAlignment="1">
      <alignment horizontal="center" vertical="center"/>
    </xf>
    <xf numFmtId="0" fontId="75" fillId="0" borderId="10" xfId="0" applyNumberFormat="1" applyFont="1" applyBorder="1" applyAlignment="1">
      <alignment horizontal="center" vertical="center"/>
    </xf>
    <xf numFmtId="0" fontId="75" fillId="0" borderId="11" xfId="0" applyNumberFormat="1" applyFont="1" applyBorder="1" applyAlignment="1">
      <alignment horizontal="center" vertical="center"/>
    </xf>
    <xf numFmtId="0" fontId="75" fillId="0" borderId="12" xfId="0" applyNumberFormat="1" applyFont="1" applyBorder="1" applyAlignment="1">
      <alignment horizontal="center" vertical="center"/>
    </xf>
    <xf numFmtId="0" fontId="75" fillId="0" borderId="13" xfId="0" applyNumberFormat="1" applyFont="1" applyBorder="1" applyAlignment="1">
      <alignment horizontal="center" vertical="center"/>
    </xf>
    <xf numFmtId="0" fontId="75" fillId="0" borderId="14" xfId="0" applyNumberFormat="1" applyFont="1" applyBorder="1" applyAlignment="1">
      <alignment horizontal="center" vertical="center"/>
    </xf>
    <xf numFmtId="0" fontId="75" fillId="0" borderId="1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19" fillId="0" borderId="0" xfId="0" quotePrefix="1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/>
    </xf>
    <xf numFmtId="0" fontId="64" fillId="0" borderId="7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8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7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5" fillId="0" borderId="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/>
    </xf>
    <xf numFmtId="0" fontId="82" fillId="0" borderId="8" xfId="0" applyFont="1" applyBorder="1" applyAlignment="1">
      <alignment horizontal="center" vertical="center"/>
    </xf>
    <xf numFmtId="0" fontId="82" fillId="0" borderId="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vertical="center"/>
    </xf>
    <xf numFmtId="0" fontId="56" fillId="0" borderId="0" xfId="0" applyFont="1" applyAlignment="1">
      <alignment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14" fontId="19" fillId="0" borderId="7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4" fontId="19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19" fillId="0" borderId="0" xfId="0" quotePrefix="1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9" fontId="43" fillId="0" borderId="8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9" fontId="43" fillId="0" borderId="11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9" fontId="43" fillId="0" borderId="14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24" fillId="0" borderId="0" xfId="23" applyFont="1" applyAlignment="1">
      <alignment vertical="center"/>
    </xf>
    <xf numFmtId="0" fontId="19" fillId="0" borderId="0" xfId="23" applyFont="1" applyAlignment="1">
      <alignment vertical="center"/>
    </xf>
    <xf numFmtId="0" fontId="19" fillId="0" borderId="0" xfId="23" applyNumberFormat="1" applyFont="1" applyAlignment="1">
      <alignment vertical="center"/>
    </xf>
    <xf numFmtId="0" fontId="24" fillId="0" borderId="0" xfId="23" applyFont="1" applyAlignment="1">
      <alignment horizontal="center" vertical="center"/>
    </xf>
    <xf numFmtId="0" fontId="19" fillId="0" borderId="0" xfId="23" applyFont="1" applyAlignment="1">
      <alignment horizontal="center" vertical="center"/>
    </xf>
    <xf numFmtId="0" fontId="32" fillId="0" borderId="0" xfId="23" applyFont="1" applyAlignment="1">
      <alignment horizontal="center" vertical="center" wrapText="1"/>
    </xf>
    <xf numFmtId="0" fontId="23" fillId="0" borderId="4" xfId="23" applyFont="1" applyBorder="1" applyAlignment="1">
      <alignment horizontal="center" vertical="center"/>
    </xf>
    <xf numFmtId="0" fontId="23" fillId="0" borderId="5" xfId="23" applyFont="1" applyBorder="1" applyAlignment="1">
      <alignment horizontal="center" vertical="center"/>
    </xf>
    <xf numFmtId="0" fontId="23" fillId="0" borderId="6" xfId="23" applyFont="1" applyBorder="1" applyAlignment="1">
      <alignment horizontal="center" vertical="center"/>
    </xf>
    <xf numFmtId="0" fontId="24" fillId="0" borderId="7" xfId="23" applyFont="1" applyBorder="1" applyAlignment="1">
      <alignment horizontal="center" vertical="center"/>
    </xf>
    <xf numFmtId="0" fontId="24" fillId="0" borderId="10" xfId="23" applyFont="1" applyBorder="1" applyAlignment="1">
      <alignment horizontal="center" vertical="center"/>
    </xf>
    <xf numFmtId="0" fontId="19" fillId="0" borderId="0" xfId="23" quotePrefix="1" applyFont="1" applyAlignment="1">
      <alignment vertical="center"/>
    </xf>
    <xf numFmtId="0" fontId="24" fillId="0" borderId="13" xfId="23" applyFont="1" applyBorder="1" applyAlignment="1">
      <alignment horizontal="center" vertical="center"/>
    </xf>
    <xf numFmtId="0" fontId="40" fillId="0" borderId="0" xfId="23" applyFont="1" applyAlignment="1">
      <alignment vertical="center"/>
    </xf>
    <xf numFmtId="0" fontId="41" fillId="0" borderId="0" xfId="23" applyFont="1" applyAlignment="1">
      <alignment vertical="center"/>
    </xf>
    <xf numFmtId="0" fontId="27" fillId="0" borderId="0" xfId="23" applyFont="1" applyAlignment="1">
      <alignment vertical="center"/>
    </xf>
    <xf numFmtId="0" fontId="86" fillId="0" borderId="0" xfId="23" applyFont="1" applyAlignment="1">
      <alignment horizontal="center" vertical="center"/>
    </xf>
    <xf numFmtId="0" fontId="86" fillId="0" borderId="0" xfId="23" applyFont="1" applyAlignment="1">
      <alignment vertical="center"/>
    </xf>
    <xf numFmtId="0" fontId="21" fillId="0" borderId="0" xfId="23" applyFont="1" applyAlignment="1">
      <alignment vertical="center"/>
    </xf>
    <xf numFmtId="0" fontId="25" fillId="0" borderId="0" xfId="23" applyFont="1" applyAlignment="1">
      <alignment vertical="center"/>
    </xf>
    <xf numFmtId="0" fontId="30" fillId="0" borderId="0" xfId="23" applyFont="1" applyAlignment="1">
      <alignment horizontal="center" vertical="center" wrapText="1"/>
    </xf>
    <xf numFmtId="0" fontId="100" fillId="0" borderId="0" xfId="23" applyFont="1" applyAlignment="1">
      <alignment horizontal="center" vertical="center"/>
    </xf>
    <xf numFmtId="0" fontId="100" fillId="0" borderId="0" xfId="23" applyFont="1" applyAlignment="1">
      <alignment vertical="center"/>
    </xf>
    <xf numFmtId="0" fontId="24" fillId="0" borderId="0" xfId="23" applyFont="1" applyBorder="1" applyAlignment="1">
      <alignment horizontal="center" vertical="center"/>
    </xf>
    <xf numFmtId="0" fontId="98" fillId="0" borderId="0" xfId="23" applyFont="1" applyBorder="1" applyAlignment="1">
      <alignment horizontal="center" vertical="center"/>
    </xf>
    <xf numFmtId="0" fontId="43" fillId="0" borderId="8" xfId="23" applyFont="1" applyBorder="1" applyAlignment="1">
      <alignment horizontal="center" vertical="center"/>
    </xf>
    <xf numFmtId="0" fontId="43" fillId="0" borderId="9" xfId="23" applyFont="1" applyBorder="1" applyAlignment="1">
      <alignment horizontal="center" vertical="center"/>
    </xf>
    <xf numFmtId="0" fontId="43" fillId="0" borderId="11" xfId="23" applyFont="1" applyBorder="1" applyAlignment="1">
      <alignment horizontal="center" vertical="center"/>
    </xf>
    <xf numFmtId="0" fontId="43" fillId="0" borderId="12" xfId="23" applyFont="1" applyBorder="1" applyAlignment="1">
      <alignment horizontal="center" vertical="center"/>
    </xf>
    <xf numFmtId="0" fontId="43" fillId="0" borderId="14" xfId="23" applyFont="1" applyBorder="1" applyAlignment="1">
      <alignment horizontal="center" vertical="center"/>
    </xf>
    <xf numFmtId="0" fontId="43" fillId="0" borderId="15" xfId="23" applyFont="1" applyBorder="1" applyAlignment="1">
      <alignment horizontal="center" vertical="center"/>
    </xf>
    <xf numFmtId="0" fontId="27" fillId="0" borderId="0" xfId="23" applyFont="1" applyAlignment="1">
      <alignment horizontal="center" vertical="center"/>
    </xf>
    <xf numFmtId="0" fontId="31" fillId="0" borderId="0" xfId="23" applyFont="1" applyAlignment="1">
      <alignment vertical="center"/>
    </xf>
    <xf numFmtId="0" fontId="56" fillId="0" borderId="0" xfId="23" applyFont="1" applyAlignment="1">
      <alignment horizontal="center" vertical="center"/>
    </xf>
    <xf numFmtId="0" fontId="75" fillId="0" borderId="0" xfId="23" applyFont="1" applyBorder="1" applyAlignment="1">
      <alignment horizontal="center" vertical="center"/>
    </xf>
    <xf numFmtId="0" fontId="99" fillId="0" borderId="0" xfId="23" applyFont="1" applyBorder="1" applyAlignment="1">
      <alignment horizontal="center" vertical="center"/>
    </xf>
    <xf numFmtId="0" fontId="19" fillId="0" borderId="13" xfId="23" applyFont="1" applyBorder="1" applyAlignment="1">
      <alignment horizontal="center" vertical="center"/>
    </xf>
    <xf numFmtId="0" fontId="21" fillId="0" borderId="15" xfId="23" applyFont="1" applyBorder="1" applyAlignment="1">
      <alignment horizontal="center" vertical="center"/>
    </xf>
    <xf numFmtId="0" fontId="19" fillId="0" borderId="7" xfId="23" applyFont="1" applyBorder="1" applyAlignment="1">
      <alignment horizontal="center" vertical="center"/>
    </xf>
    <xf numFmtId="0" fontId="21" fillId="0" borderId="9" xfId="23" applyFont="1" applyBorder="1" applyAlignment="1">
      <alignment horizontal="center" vertical="center"/>
    </xf>
    <xf numFmtId="0" fontId="19" fillId="0" borderId="10" xfId="23" applyFont="1" applyBorder="1" applyAlignment="1">
      <alignment horizontal="center" vertical="center"/>
    </xf>
    <xf numFmtId="0" fontId="21" fillId="0" borderId="12" xfId="23" applyFont="1" applyBorder="1" applyAlignment="1">
      <alignment horizontal="center" vertical="center"/>
    </xf>
    <xf numFmtId="0" fontId="23" fillId="0" borderId="36" xfId="23" applyFont="1" applyBorder="1" applyAlignment="1">
      <alignment horizontal="center" vertical="center"/>
    </xf>
    <xf numFmtId="0" fontId="23" fillId="0" borderId="37" xfId="23" applyFont="1" applyBorder="1" applyAlignment="1">
      <alignment horizontal="center" vertical="center"/>
    </xf>
    <xf numFmtId="0" fontId="21" fillId="0" borderId="17" xfId="23" applyFont="1" applyBorder="1" applyAlignment="1">
      <alignment horizontal="center" vertical="center"/>
    </xf>
    <xf numFmtId="0" fontId="21" fillId="0" borderId="21" xfId="23" applyFont="1" applyBorder="1" applyAlignment="1">
      <alignment horizontal="center" vertical="center"/>
    </xf>
    <xf numFmtId="0" fontId="21" fillId="0" borderId="22" xfId="23" applyFont="1" applyBorder="1" applyAlignment="1">
      <alignment horizontal="center" vertical="center"/>
    </xf>
    <xf numFmtId="0" fontId="23" fillId="0" borderId="38" xfId="23" applyFont="1" applyBorder="1" applyAlignment="1">
      <alignment horizontal="center" vertical="center"/>
    </xf>
    <xf numFmtId="0" fontId="21" fillId="0" borderId="8" xfId="23" applyFont="1" applyBorder="1" applyAlignment="1">
      <alignment horizontal="center" vertical="center"/>
    </xf>
    <xf numFmtId="0" fontId="21" fillId="0" borderId="11" xfId="23" applyFont="1" applyBorder="1" applyAlignment="1">
      <alignment horizontal="center" vertical="center"/>
    </xf>
    <xf numFmtId="0" fontId="21" fillId="0" borderId="14" xfId="23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5" fillId="0" borderId="0" xfId="23" applyFont="1" applyAlignment="1">
      <alignment horizontal="center" vertical="center"/>
    </xf>
    <xf numFmtId="0" fontId="25" fillId="0" borderId="4" xfId="23" applyFont="1" applyBorder="1" applyAlignment="1">
      <alignment horizontal="center" vertical="center"/>
    </xf>
    <xf numFmtId="0" fontId="19" fillId="0" borderId="39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21" fontId="19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21" fontId="19" fillId="0" borderId="0" xfId="0" applyNumberFormat="1" applyFont="1" applyAlignment="1">
      <alignment vertical="center"/>
    </xf>
    <xf numFmtId="0" fontId="38" fillId="0" borderId="4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9" fillId="0" borderId="4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21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14" fontId="19" fillId="0" borderId="9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4" fontId="19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4" fontId="19" fillId="0" borderId="15" xfId="0" applyNumberFormat="1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25" fillId="0" borderId="5" xfId="23" applyFont="1" applyBorder="1" applyAlignment="1">
      <alignment horizontal="center" vertical="center"/>
    </xf>
    <xf numFmtId="0" fontId="25" fillId="0" borderId="6" xfId="23" applyFont="1" applyBorder="1" applyAlignment="1">
      <alignment horizontal="center" vertical="center"/>
    </xf>
    <xf numFmtId="0" fontId="25" fillId="0" borderId="0" xfId="23" applyFont="1" applyBorder="1" applyAlignment="1">
      <alignment horizontal="center" vertical="center"/>
    </xf>
    <xf numFmtId="14" fontId="19" fillId="0" borderId="7" xfId="23" applyNumberFormat="1" applyFont="1" applyBorder="1" applyAlignment="1">
      <alignment horizontal="center" vertical="center"/>
    </xf>
    <xf numFmtId="0" fontId="19" fillId="0" borderId="8" xfId="23" applyFont="1" applyBorder="1" applyAlignment="1">
      <alignment horizontal="center" vertical="center"/>
    </xf>
    <xf numFmtId="14" fontId="19" fillId="0" borderId="10" xfId="23" applyNumberFormat="1" applyFont="1" applyBorder="1" applyAlignment="1">
      <alignment horizontal="center" vertical="center"/>
    </xf>
    <xf numFmtId="0" fontId="19" fillId="0" borderId="11" xfId="23" applyFont="1" applyBorder="1" applyAlignment="1">
      <alignment horizontal="center" vertical="center"/>
    </xf>
    <xf numFmtId="14" fontId="19" fillId="0" borderId="13" xfId="23" applyNumberFormat="1" applyFont="1" applyBorder="1" applyAlignment="1">
      <alignment horizontal="center" vertical="center"/>
    </xf>
    <xf numFmtId="0" fontId="19" fillId="0" borderId="14" xfId="23" applyFont="1" applyBorder="1" applyAlignment="1">
      <alignment horizontal="center" vertical="center"/>
    </xf>
    <xf numFmtId="0" fontId="23" fillId="0" borderId="0" xfId="23" applyFont="1" applyAlignment="1">
      <alignment horizontal="center" vertical="center"/>
    </xf>
    <xf numFmtId="0" fontId="25" fillId="2" borderId="0" xfId="23" applyFont="1" applyFill="1" applyAlignment="1">
      <alignment vertical="center"/>
    </xf>
    <xf numFmtId="0" fontId="19" fillId="2" borderId="0" xfId="23" applyFont="1" applyFill="1" applyAlignment="1">
      <alignment vertical="center"/>
    </xf>
    <xf numFmtId="0" fontId="19" fillId="0" borderId="0" xfId="23" applyFont="1" applyFill="1" applyAlignment="1">
      <alignment vertical="center"/>
    </xf>
    <xf numFmtId="0" fontId="94" fillId="0" borderId="0" xfId="23" applyFont="1" applyAlignment="1">
      <alignment vertical="center"/>
    </xf>
    <xf numFmtId="0" fontId="94" fillId="0" borderId="0" xfId="23" applyFont="1" applyAlignment="1">
      <alignment horizontal="center" vertical="center"/>
    </xf>
    <xf numFmtId="0" fontId="67" fillId="0" borderId="0" xfId="23" applyFont="1" applyAlignment="1">
      <alignment vertical="center"/>
    </xf>
    <xf numFmtId="10" fontId="67" fillId="0" borderId="0" xfId="23" applyNumberFormat="1" applyFont="1" applyAlignment="1">
      <alignment vertical="center"/>
    </xf>
    <xf numFmtId="0" fontId="48" fillId="0" borderId="0" xfId="23" applyFont="1" applyBorder="1" applyAlignment="1">
      <alignment horizontal="center" vertical="center"/>
    </xf>
    <xf numFmtId="0" fontId="75" fillId="0" borderId="0" xfId="23" applyFont="1" applyAlignment="1">
      <alignment vertical="center"/>
    </xf>
    <xf numFmtId="0" fontId="19" fillId="0" borderId="0" xfId="23" applyFont="1" applyBorder="1" applyAlignment="1">
      <alignment vertical="center"/>
    </xf>
    <xf numFmtId="0" fontId="19" fillId="0" borderId="0" xfId="23" applyFont="1" applyBorder="1" applyAlignment="1">
      <alignment horizontal="center" vertical="center"/>
    </xf>
    <xf numFmtId="0" fontId="21" fillId="2" borderId="0" xfId="23" applyFont="1" applyFill="1" applyAlignment="1">
      <alignment vertical="center"/>
    </xf>
    <xf numFmtId="0" fontId="19" fillId="0" borderId="9" xfId="23" applyFont="1" applyBorder="1" applyAlignment="1">
      <alignment horizontal="center" vertical="center"/>
    </xf>
    <xf numFmtId="0" fontId="19" fillId="0" borderId="12" xfId="23" applyFont="1" applyBorder="1" applyAlignment="1">
      <alignment horizontal="center" vertical="center"/>
    </xf>
    <xf numFmtId="0" fontId="19" fillId="0" borderId="15" xfId="23" applyFont="1" applyBorder="1" applyAlignment="1">
      <alignment horizontal="center" vertical="center"/>
    </xf>
    <xf numFmtId="10" fontId="19" fillId="0" borderId="0" xfId="23" applyNumberFormat="1" applyFont="1" applyAlignment="1">
      <alignment horizontal="center" vertical="center"/>
    </xf>
    <xf numFmtId="0" fontId="40" fillId="0" borderId="0" xfId="23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23" applyFont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53" fillId="0" borderId="0" xfId="23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25" fillId="0" borderId="6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64" fillId="0" borderId="46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3" fontId="24" fillId="0" borderId="0" xfId="0" applyNumberFormat="1" applyFont="1" applyAlignment="1">
      <alignment horizontal="right" vertical="center"/>
    </xf>
    <xf numFmtId="3" fontId="36" fillId="0" borderId="0" xfId="0" applyNumberFormat="1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95" fillId="0" borderId="0" xfId="0" applyNumberFormat="1" applyFont="1" applyAlignment="1">
      <alignment vertical="center"/>
    </xf>
    <xf numFmtId="3" fontId="23" fillId="0" borderId="0" xfId="0" applyNumberFormat="1" applyFont="1" applyBorder="1" applyAlignment="1">
      <alignment vertical="center"/>
    </xf>
    <xf numFmtId="0" fontId="67" fillId="0" borderId="13" xfId="0" applyFont="1" applyBorder="1" applyAlignment="1">
      <alignment horizontal="center" vertical="center"/>
    </xf>
    <xf numFmtId="9" fontId="67" fillId="0" borderId="15" xfId="0" applyNumberFormat="1" applyFont="1" applyBorder="1" applyAlignment="1">
      <alignment horizontal="center" vertical="center"/>
    </xf>
    <xf numFmtId="0" fontId="67" fillId="0" borderId="7" xfId="0" applyFont="1" applyBorder="1" applyAlignment="1">
      <alignment horizontal="center" vertical="center"/>
    </xf>
    <xf numFmtId="9" fontId="67" fillId="0" borderId="9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9" fontId="67" fillId="0" borderId="12" xfId="0" applyNumberFormat="1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/>
    </xf>
    <xf numFmtId="3" fontId="19" fillId="0" borderId="32" xfId="0" applyNumberFormat="1" applyFont="1" applyBorder="1" applyAlignment="1">
      <alignment horizontal="center" vertical="center"/>
    </xf>
    <xf numFmtId="3" fontId="19" fillId="0" borderId="33" xfId="0" applyNumberFormat="1" applyFont="1" applyBorder="1" applyAlignment="1">
      <alignment horizontal="center" vertical="center"/>
    </xf>
    <xf numFmtId="3" fontId="19" fillId="0" borderId="34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175" fontId="23" fillId="0" borderId="0" xfId="0" applyNumberFormat="1" applyFont="1" applyAlignment="1">
      <alignment vertical="center"/>
    </xf>
    <xf numFmtId="3" fontId="100" fillId="0" borderId="0" xfId="23" applyNumberFormat="1" applyFont="1" applyAlignment="1">
      <alignment horizontal="center" vertical="center"/>
    </xf>
    <xf numFmtId="3" fontId="100" fillId="0" borderId="0" xfId="23" applyNumberFormat="1" applyFont="1" applyAlignment="1">
      <alignment vertical="center"/>
    </xf>
    <xf numFmtId="3" fontId="24" fillId="0" borderId="0" xfId="23" applyNumberFormat="1" applyFont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31" fillId="0" borderId="0" xfId="0" applyNumberFormat="1" applyFont="1" applyAlignment="1">
      <alignment horizontal="center" vertical="center"/>
    </xf>
    <xf numFmtId="0" fontId="53" fillId="0" borderId="7" xfId="0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9" fontId="53" fillId="0" borderId="9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9" fontId="53" fillId="0" borderId="12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9" fontId="53" fillId="0" borderId="15" xfId="0" applyNumberFormat="1" applyFont="1" applyBorder="1" applyAlignment="1">
      <alignment horizontal="center" vertical="center"/>
    </xf>
    <xf numFmtId="3" fontId="104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86" fillId="0" borderId="8" xfId="0" applyNumberFormat="1" applyFont="1" applyBorder="1" applyAlignment="1">
      <alignment horizontal="center" vertical="center"/>
    </xf>
    <xf numFmtId="3" fontId="86" fillId="0" borderId="32" xfId="0" applyNumberFormat="1" applyFont="1" applyBorder="1" applyAlignment="1">
      <alignment vertical="center"/>
    </xf>
    <xf numFmtId="3" fontId="86" fillId="0" borderId="11" xfId="0" applyNumberFormat="1" applyFont="1" applyBorder="1" applyAlignment="1">
      <alignment horizontal="center" vertical="center"/>
    </xf>
    <xf numFmtId="3" fontId="86" fillId="0" borderId="33" xfId="0" applyNumberFormat="1" applyFont="1" applyBorder="1" applyAlignment="1">
      <alignment vertical="center"/>
    </xf>
    <xf numFmtId="3" fontId="86" fillId="0" borderId="14" xfId="0" applyNumberFormat="1" applyFont="1" applyBorder="1" applyAlignment="1">
      <alignment horizontal="center" vertical="center"/>
    </xf>
    <xf numFmtId="3" fontId="86" fillId="0" borderId="34" xfId="0" applyNumberFormat="1" applyFont="1" applyBorder="1" applyAlignment="1">
      <alignment vertical="center"/>
    </xf>
    <xf numFmtId="14" fontId="24" fillId="0" borderId="0" xfId="0" applyNumberFormat="1" applyFont="1" applyAlignment="1">
      <alignment vertical="center"/>
    </xf>
    <xf numFmtId="164" fontId="19" fillId="3" borderId="0" xfId="0" applyNumberFormat="1" applyFont="1" applyFill="1" applyAlignment="1">
      <alignment vertical="center"/>
    </xf>
    <xf numFmtId="1" fontId="19" fillId="3" borderId="0" xfId="0" applyNumberFormat="1" applyFont="1" applyFill="1" applyAlignment="1">
      <alignment vertical="center"/>
    </xf>
    <xf numFmtId="0" fontId="28" fillId="0" borderId="0" xfId="0" applyNumberFormat="1" applyFont="1" applyAlignment="1">
      <alignment horizontal="center" vertical="center"/>
    </xf>
    <xf numFmtId="0" fontId="19" fillId="3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/>
    </xf>
    <xf numFmtId="10" fontId="19" fillId="3" borderId="0" xfId="24" applyNumberFormat="1" applyFont="1" applyFill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109" fillId="0" borderId="0" xfId="0" applyNumberFormat="1" applyFont="1" applyAlignment="1">
      <alignment horizontal="right" vertical="center"/>
    </xf>
    <xf numFmtId="176" fontId="19" fillId="0" borderId="0" xfId="8" applyNumberFormat="1" applyFont="1" applyAlignment="1">
      <alignment vertical="center"/>
    </xf>
    <xf numFmtId="0" fontId="109" fillId="0" borderId="0" xfId="0" applyFont="1" applyBorder="1" applyAlignment="1">
      <alignment vertical="center"/>
    </xf>
    <xf numFmtId="0" fontId="109" fillId="0" borderId="0" xfId="0" applyFont="1" applyAlignment="1">
      <alignment vertical="center"/>
    </xf>
    <xf numFmtId="2" fontId="19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5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19" fillId="0" borderId="51" xfId="0" applyFont="1" applyBorder="1" applyAlignment="1">
      <alignment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14" fontId="19" fillId="0" borderId="50" xfId="0" applyNumberFormat="1" applyFont="1" applyBorder="1" applyAlignment="1">
      <alignment horizontal="center" vertical="center"/>
    </xf>
    <xf numFmtId="0" fontId="19" fillId="3" borderId="50" xfId="0" applyNumberFormat="1" applyFont="1" applyFill="1" applyBorder="1" applyAlignment="1">
      <alignment vertical="center"/>
    </xf>
    <xf numFmtId="0" fontId="19" fillId="3" borderId="50" xfId="0" applyFont="1" applyFill="1" applyBorder="1" applyAlignment="1">
      <alignment vertical="center"/>
    </xf>
    <xf numFmtId="0" fontId="19" fillId="3" borderId="51" xfId="0" applyFont="1" applyFill="1" applyBorder="1" applyAlignment="1">
      <alignment vertical="center"/>
    </xf>
    <xf numFmtId="0" fontId="25" fillId="3" borderId="50" xfId="0" applyFont="1" applyFill="1" applyBorder="1" applyAlignment="1">
      <alignment vertical="center"/>
    </xf>
    <xf numFmtId="0" fontId="25" fillId="3" borderId="51" xfId="0" applyFont="1" applyFill="1" applyBorder="1" applyAlignment="1">
      <alignment vertical="center"/>
    </xf>
    <xf numFmtId="0" fontId="24" fillId="0" borderId="52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112" fillId="0" borderId="0" xfId="0" applyFont="1" applyAlignment="1">
      <alignment vertical="center"/>
    </xf>
    <xf numFmtId="0" fontId="112" fillId="0" borderId="0" xfId="0" applyFont="1" applyBorder="1" applyAlignment="1">
      <alignment vertical="center"/>
    </xf>
    <xf numFmtId="0" fontId="114" fillId="0" borderId="0" xfId="0" applyFont="1" applyBorder="1" applyAlignment="1">
      <alignment horizontal="center" vertical="center"/>
    </xf>
    <xf numFmtId="0" fontId="114" fillId="0" borderId="54" xfId="0" applyFont="1" applyBorder="1" applyAlignment="1">
      <alignment horizontal="center" vertical="center"/>
    </xf>
    <xf numFmtId="0" fontId="114" fillId="0" borderId="55" xfId="0" applyFont="1" applyBorder="1" applyAlignment="1">
      <alignment horizontal="center" vertical="center"/>
    </xf>
    <xf numFmtId="0" fontId="114" fillId="0" borderId="56" xfId="0" applyFont="1" applyBorder="1" applyAlignment="1">
      <alignment horizontal="center" vertical="center"/>
    </xf>
    <xf numFmtId="0" fontId="112" fillId="0" borderId="0" xfId="0" applyFont="1" applyBorder="1" applyAlignment="1">
      <alignment horizontal="center" vertical="center"/>
    </xf>
    <xf numFmtId="0" fontId="112" fillId="0" borderId="57" xfId="0" applyFont="1" applyBorder="1" applyAlignment="1">
      <alignment horizontal="center" vertical="center"/>
    </xf>
    <xf numFmtId="0" fontId="112" fillId="0" borderId="58" xfId="0" applyFont="1" applyBorder="1" applyAlignment="1">
      <alignment horizontal="center" vertical="center"/>
    </xf>
    <xf numFmtId="0" fontId="112" fillId="0" borderId="58" xfId="0" applyFont="1" applyBorder="1" applyAlignment="1">
      <alignment vertical="center"/>
    </xf>
    <xf numFmtId="0" fontId="112" fillId="3" borderId="58" xfId="0" applyFont="1" applyFill="1" applyBorder="1" applyAlignment="1">
      <alignment vertical="center"/>
    </xf>
    <xf numFmtId="0" fontId="112" fillId="3" borderId="59" xfId="0" applyFont="1" applyFill="1" applyBorder="1" applyAlignment="1">
      <alignment vertical="center"/>
    </xf>
    <xf numFmtId="0" fontId="112" fillId="0" borderId="60" xfId="0" applyFont="1" applyBorder="1" applyAlignment="1">
      <alignment horizontal="center" vertical="center"/>
    </xf>
    <xf numFmtId="0" fontId="112" fillId="0" borderId="61" xfId="0" applyFont="1" applyBorder="1" applyAlignment="1">
      <alignment horizontal="center" vertical="center"/>
    </xf>
    <xf numFmtId="0" fontId="112" fillId="0" borderId="61" xfId="0" applyFont="1" applyBorder="1" applyAlignment="1">
      <alignment vertical="center"/>
    </xf>
    <xf numFmtId="0" fontId="115" fillId="0" borderId="0" xfId="0" applyFont="1" applyBorder="1" applyAlignment="1">
      <alignment horizontal="center" vertical="center"/>
    </xf>
    <xf numFmtId="0" fontId="113" fillId="0" borderId="0" xfId="0" applyFont="1" applyBorder="1" applyAlignment="1">
      <alignment vertical="center"/>
    </xf>
    <xf numFmtId="3" fontId="113" fillId="0" borderId="0" xfId="0" applyNumberFormat="1" applyFont="1" applyBorder="1" applyAlignment="1">
      <alignment vertical="center"/>
    </xf>
    <xf numFmtId="0" fontId="117" fillId="0" borderId="0" xfId="0" applyFont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112" fillId="3" borderId="58" xfId="0" applyFont="1" applyFill="1" applyBorder="1" applyAlignment="1">
      <alignment horizontal="right" vertical="center"/>
    </xf>
    <xf numFmtId="1" fontId="113" fillId="0" borderId="0" xfId="0" applyNumberFormat="1" applyFont="1" applyBorder="1" applyAlignment="1">
      <alignment vertical="center"/>
    </xf>
    <xf numFmtId="0" fontId="117" fillId="0" borderId="0" xfId="0" applyFont="1" applyBorder="1" applyAlignment="1">
      <alignment vertical="center"/>
    </xf>
    <xf numFmtId="0" fontId="114" fillId="0" borderId="50" xfId="0" applyFont="1" applyBorder="1" applyAlignment="1">
      <alignment horizontal="center" vertical="center"/>
    </xf>
    <xf numFmtId="0" fontId="114" fillId="4" borderId="50" xfId="0" applyFont="1" applyFill="1" applyBorder="1" applyAlignment="1">
      <alignment horizontal="center" vertical="center"/>
    </xf>
    <xf numFmtId="0" fontId="114" fillId="5" borderId="50" xfId="0" applyFont="1" applyFill="1" applyBorder="1" applyAlignment="1">
      <alignment horizontal="center" vertical="center"/>
    </xf>
    <xf numFmtId="0" fontId="112" fillId="0" borderId="50" xfId="0" applyFont="1" applyBorder="1" applyAlignment="1">
      <alignment horizontal="center" vertical="center"/>
    </xf>
    <xf numFmtId="0" fontId="112" fillId="0" borderId="50" xfId="0" applyFont="1" applyBorder="1" applyAlignment="1">
      <alignment vertical="center"/>
    </xf>
    <xf numFmtId="0" fontId="112" fillId="4" borderId="50" xfId="0" applyFont="1" applyFill="1" applyBorder="1" applyAlignment="1">
      <alignment vertical="center"/>
    </xf>
    <xf numFmtId="0" fontId="112" fillId="5" borderId="50" xfId="0" applyFont="1" applyFill="1" applyBorder="1" applyAlignment="1">
      <alignment vertical="center"/>
    </xf>
    <xf numFmtId="0" fontId="115" fillId="0" borderId="50" xfId="0" applyFont="1" applyBorder="1" applyAlignment="1">
      <alignment horizontal="center" vertical="center"/>
    </xf>
    <xf numFmtId="0" fontId="113" fillId="0" borderId="0" xfId="0" applyFont="1" applyAlignment="1">
      <alignment vertical="center"/>
    </xf>
    <xf numFmtId="0" fontId="124" fillId="0" borderId="0" xfId="0" applyFont="1" applyAlignment="1">
      <alignment vertical="center"/>
    </xf>
    <xf numFmtId="0" fontId="121" fillId="0" borderId="0" xfId="0" applyFont="1" applyAlignment="1">
      <alignment horizontal="center" vertical="center"/>
    </xf>
    <xf numFmtId="0" fontId="126" fillId="0" borderId="0" xfId="0" applyFont="1" applyAlignment="1">
      <alignment horizontal="center" vertical="center"/>
    </xf>
    <xf numFmtId="0" fontId="127" fillId="0" borderId="0" xfId="0" quotePrefix="1" applyFont="1" applyAlignment="1">
      <alignment horizontal="left" vertical="center"/>
    </xf>
    <xf numFmtId="0" fontId="129" fillId="0" borderId="0" xfId="0" quotePrefix="1" applyFont="1" applyAlignment="1">
      <alignment horizontal="left" vertical="center"/>
    </xf>
    <xf numFmtId="0" fontId="131" fillId="0" borderId="0" xfId="0" quotePrefix="1" applyFont="1" applyAlignment="1">
      <alignment horizontal="left" vertical="center"/>
    </xf>
    <xf numFmtId="0" fontId="131" fillId="0" borderId="0" xfId="0" applyFont="1" applyAlignment="1">
      <alignment horizontal="left" vertical="center"/>
    </xf>
    <xf numFmtId="0" fontId="112" fillId="0" borderId="0" xfId="0" applyFont="1" applyAlignment="1">
      <alignment horizontal="left" vertical="center"/>
    </xf>
    <xf numFmtId="0" fontId="113" fillId="0" borderId="0" xfId="0" applyFont="1" applyAlignment="1">
      <alignment horizontal="left" vertical="center"/>
    </xf>
    <xf numFmtId="0" fontId="112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3" fontId="28" fillId="0" borderId="0" xfId="0" applyNumberFormat="1" applyFont="1" applyAlignment="1">
      <alignment horizontal="center" vertical="center"/>
    </xf>
    <xf numFmtId="3" fontId="28" fillId="0" borderId="0" xfId="0" applyNumberFormat="1" applyFont="1" applyAlignment="1">
      <alignment horizontal="left" vertical="center"/>
    </xf>
    <xf numFmtId="0" fontId="19" fillId="0" borderId="50" xfId="23" applyFont="1" applyBorder="1" applyAlignment="1">
      <alignment horizontal="center" vertical="center"/>
    </xf>
    <xf numFmtId="14" fontId="19" fillId="4" borderId="7" xfId="23" applyNumberFormat="1" applyFont="1" applyFill="1" applyBorder="1" applyAlignment="1">
      <alignment horizontal="center" vertical="center"/>
    </xf>
    <xf numFmtId="14" fontId="19" fillId="0" borderId="0" xfId="0" applyNumberFormat="1" applyFont="1" applyAlignment="1">
      <alignment horizontal="left" vertical="center"/>
    </xf>
    <xf numFmtId="0" fontId="19" fillId="0" borderId="50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56" fillId="0" borderId="50" xfId="23" applyFont="1" applyBorder="1" applyAlignment="1">
      <alignment horizontal="center" vertical="center"/>
    </xf>
    <xf numFmtId="14" fontId="19" fillId="0" borderId="50" xfId="23" applyNumberFormat="1" applyFont="1" applyBorder="1" applyAlignment="1">
      <alignment horizontal="center" vertical="center"/>
    </xf>
    <xf numFmtId="0" fontId="19" fillId="0" borderId="50" xfId="23" applyFont="1" applyBorder="1" applyAlignment="1">
      <alignment vertical="center"/>
    </xf>
    <xf numFmtId="0" fontId="24" fillId="0" borderId="50" xfId="23" applyFont="1" applyBorder="1" applyAlignment="1">
      <alignment vertical="center"/>
    </xf>
    <xf numFmtId="1" fontId="19" fillId="0" borderId="0" xfId="0" applyNumberFormat="1" applyFont="1" applyAlignment="1">
      <alignment vertical="center"/>
    </xf>
    <xf numFmtId="0" fontId="67" fillId="4" borderId="17" xfId="0" applyFont="1" applyFill="1" applyBorder="1" applyAlignment="1">
      <alignment horizontal="center" vertical="center"/>
    </xf>
    <xf numFmtId="0" fontId="67" fillId="4" borderId="8" xfId="0" applyFont="1" applyFill="1" applyBorder="1" applyAlignment="1">
      <alignment horizontal="center" vertical="center"/>
    </xf>
    <xf numFmtId="0" fontId="67" fillId="4" borderId="9" xfId="0" applyFont="1" applyFill="1" applyBorder="1" applyAlignment="1">
      <alignment horizontal="center" vertical="center"/>
    </xf>
    <xf numFmtId="0" fontId="67" fillId="4" borderId="21" xfId="0" applyFont="1" applyFill="1" applyBorder="1" applyAlignment="1">
      <alignment horizontal="center" vertical="center"/>
    </xf>
    <xf numFmtId="0" fontId="67" fillId="4" borderId="11" xfId="0" applyFont="1" applyFill="1" applyBorder="1" applyAlignment="1">
      <alignment horizontal="center" vertical="center"/>
    </xf>
    <xf numFmtId="0" fontId="67" fillId="4" borderId="12" xfId="0" applyFont="1" applyFill="1" applyBorder="1" applyAlignment="1">
      <alignment horizontal="center" vertical="center"/>
    </xf>
    <xf numFmtId="0" fontId="67" fillId="4" borderId="22" xfId="0" applyFont="1" applyFill="1" applyBorder="1" applyAlignment="1">
      <alignment horizontal="center" vertical="center"/>
    </xf>
    <xf numFmtId="0" fontId="67" fillId="4" borderId="14" xfId="0" applyFont="1" applyFill="1" applyBorder="1" applyAlignment="1">
      <alignment horizontal="center" vertical="center"/>
    </xf>
    <xf numFmtId="0" fontId="67" fillId="4" borderId="15" xfId="0" applyFont="1" applyFill="1" applyBorder="1" applyAlignment="1">
      <alignment horizontal="center" vertical="center"/>
    </xf>
    <xf numFmtId="0" fontId="27" fillId="6" borderId="62" xfId="0" applyFont="1" applyFill="1" applyBorder="1" applyAlignment="1">
      <alignment horizontal="center" vertical="center"/>
    </xf>
    <xf numFmtId="0" fontId="27" fillId="6" borderId="50" xfId="0" applyFont="1" applyFill="1" applyBorder="1" applyAlignment="1">
      <alignment horizontal="center" vertical="center"/>
    </xf>
    <xf numFmtId="0" fontId="27" fillId="6" borderId="63" xfId="0" applyFont="1" applyFill="1" applyBorder="1" applyAlignment="1">
      <alignment horizontal="center" vertical="center"/>
    </xf>
    <xf numFmtId="0" fontId="19" fillId="6" borderId="64" xfId="0" applyFont="1" applyFill="1" applyBorder="1" applyAlignment="1">
      <alignment horizontal="center" vertical="center"/>
    </xf>
    <xf numFmtId="0" fontId="19" fillId="6" borderId="65" xfId="0" applyFont="1" applyFill="1" applyBorder="1" applyAlignment="1">
      <alignment horizontal="center" vertical="center"/>
    </xf>
    <xf numFmtId="0" fontId="19" fillId="6" borderId="39" xfId="0" applyFont="1" applyFill="1" applyBorder="1" applyAlignment="1">
      <alignment horizontal="center" vertical="center"/>
    </xf>
    <xf numFmtId="0" fontId="27" fillId="7" borderId="7" xfId="0" applyFont="1" applyFill="1" applyBorder="1" applyAlignment="1">
      <alignment horizontal="center" vertical="center"/>
    </xf>
    <xf numFmtId="0" fontId="19" fillId="7" borderId="66" xfId="0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horizontal="center" vertical="center"/>
    </xf>
    <xf numFmtId="0" fontId="19" fillId="7" borderId="67" xfId="0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/>
    </xf>
    <xf numFmtId="0" fontId="19" fillId="7" borderId="68" xfId="0" applyFont="1" applyFill="1" applyBorder="1" applyAlignment="1">
      <alignment horizontal="center" vertical="center"/>
    </xf>
    <xf numFmtId="0" fontId="72" fillId="0" borderId="50" xfId="0" applyFont="1" applyBorder="1" applyAlignment="1">
      <alignment horizontal="center" vertical="center"/>
    </xf>
    <xf numFmtId="14" fontId="21" fillId="0" borderId="50" xfId="0" applyNumberFormat="1" applyFont="1" applyBorder="1" applyAlignment="1">
      <alignment horizontal="center" vertical="center"/>
    </xf>
    <xf numFmtId="0" fontId="75" fillId="0" borderId="50" xfId="0" applyFont="1" applyBorder="1" applyAlignment="1">
      <alignment horizontal="center" vertical="center"/>
    </xf>
    <xf numFmtId="0" fontId="19" fillId="0" borderId="50" xfId="0" applyFont="1" applyBorder="1" applyAlignment="1">
      <alignment vertical="center"/>
    </xf>
    <xf numFmtId="0" fontId="19" fillId="0" borderId="50" xfId="0" applyNumberFormat="1" applyFont="1" applyBorder="1" applyAlignment="1">
      <alignment horizontal="left" vertical="center"/>
    </xf>
    <xf numFmtId="0" fontId="137" fillId="0" borderId="0" xfId="0" applyFont="1" applyAlignment="1">
      <alignment vertical="center"/>
    </xf>
    <xf numFmtId="0" fontId="138" fillId="0" borderId="50" xfId="0" applyNumberFormat="1" applyFont="1" applyBorder="1" applyAlignment="1">
      <alignment horizontal="left" vertical="center"/>
    </xf>
    <xf numFmtId="0" fontId="27" fillId="0" borderId="69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 textRotation="90" wrapText="1"/>
    </xf>
    <xf numFmtId="0" fontId="24" fillId="0" borderId="50" xfId="0" applyFont="1" applyBorder="1" applyAlignment="1">
      <alignment horizontal="center" vertical="center" textRotation="90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116" fillId="0" borderId="0" xfId="0" applyFont="1" applyBorder="1" applyAlignment="1">
      <alignment horizontal="center" vertical="center"/>
    </xf>
    <xf numFmtId="0" fontId="113" fillId="0" borderId="0" xfId="0" applyFont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7" fillId="0" borderId="0" xfId="0" applyFont="1" applyBorder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126" fillId="0" borderId="0" xfId="0" applyFont="1" applyAlignment="1">
      <alignment horizontal="center" vertical="center"/>
    </xf>
    <xf numFmtId="0" fontId="126" fillId="0" borderId="0" xfId="0" quotePrefix="1" applyFont="1" applyAlignment="1">
      <alignment horizontal="center" vertical="center"/>
    </xf>
    <xf numFmtId="0" fontId="115" fillId="0" borderId="50" xfId="0" applyFont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9" fontId="135" fillId="0" borderId="0" xfId="0" applyNumberFormat="1" applyFont="1" applyAlignment="1">
      <alignment horizontal="center" vertical="center"/>
    </xf>
    <xf numFmtId="0" fontId="13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57" fillId="0" borderId="65" xfId="0" applyFont="1" applyBorder="1" applyAlignment="1">
      <alignment horizontal="center" vertical="center"/>
    </xf>
    <xf numFmtId="0" fontId="57" fillId="0" borderId="71" xfId="0" applyFont="1" applyBorder="1" applyAlignment="1">
      <alignment horizontal="center" vertical="center"/>
    </xf>
    <xf numFmtId="0" fontId="57" fillId="0" borderId="7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86" fillId="0" borderId="0" xfId="23" applyFont="1" applyAlignment="1">
      <alignment horizontal="center" vertical="center"/>
    </xf>
    <xf numFmtId="0" fontId="32" fillId="0" borderId="0" xfId="23" applyFont="1" applyAlignment="1">
      <alignment horizontal="center" vertical="center" wrapText="1"/>
    </xf>
    <xf numFmtId="0" fontId="97" fillId="0" borderId="43" xfId="23" applyFont="1" applyBorder="1" applyAlignment="1">
      <alignment horizontal="center" vertical="center"/>
    </xf>
    <xf numFmtId="0" fontId="50" fillId="0" borderId="0" xfId="23" applyFont="1" applyAlignment="1">
      <alignment horizontal="center" vertical="center"/>
    </xf>
    <xf numFmtId="0" fontId="25" fillId="0" borderId="0" xfId="23" applyFont="1" applyAlignment="1">
      <alignment horizontal="center" vertical="center"/>
    </xf>
    <xf numFmtId="0" fontId="27" fillId="0" borderId="0" xfId="23" applyFont="1" applyAlignment="1">
      <alignment horizontal="center" vertical="center"/>
    </xf>
    <xf numFmtId="0" fontId="57" fillId="0" borderId="0" xfId="23" applyFont="1" applyAlignment="1">
      <alignment horizontal="center" vertical="center"/>
    </xf>
    <xf numFmtId="0" fontId="25" fillId="0" borderId="4" xfId="23" applyFont="1" applyBorder="1" applyAlignment="1">
      <alignment horizontal="center" vertical="center"/>
    </xf>
    <xf numFmtId="0" fontId="25" fillId="0" borderId="73" xfId="23" applyFont="1" applyBorder="1" applyAlignment="1">
      <alignment horizontal="center" vertical="center"/>
    </xf>
    <xf numFmtId="0" fontId="41" fillId="0" borderId="16" xfId="23" applyFont="1" applyBorder="1" applyAlignment="1">
      <alignment horizontal="center" vertical="center" wrapText="1"/>
    </xf>
    <xf numFmtId="0" fontId="64" fillId="0" borderId="3" xfId="23" applyFont="1" applyBorder="1" applyAlignment="1">
      <alignment horizontal="center" vertical="center" wrapText="1"/>
    </xf>
    <xf numFmtId="0" fontId="64" fillId="0" borderId="6" xfId="23" applyFont="1" applyBorder="1" applyAlignment="1">
      <alignment horizontal="center" vertical="center" wrapText="1"/>
    </xf>
    <xf numFmtId="0" fontId="32" fillId="0" borderId="50" xfId="23" applyFont="1" applyBorder="1" applyAlignment="1">
      <alignment horizontal="center" vertical="center" wrapText="1"/>
    </xf>
    <xf numFmtId="0" fontId="101" fillId="0" borderId="0" xfId="23" applyFont="1" applyAlignment="1">
      <alignment horizontal="center" vertical="center"/>
    </xf>
    <xf numFmtId="0" fontId="56" fillId="0" borderId="50" xfId="23" applyFont="1" applyBorder="1" applyAlignment="1">
      <alignment horizontal="center" vertical="center"/>
    </xf>
    <xf numFmtId="0" fontId="102" fillId="0" borderId="0" xfId="0" applyFont="1" applyAlignment="1">
      <alignment horizontal="center" vertical="center"/>
    </xf>
    <xf numFmtId="14" fontId="70" fillId="0" borderId="0" xfId="0" applyNumberFormat="1" applyFont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1" fillId="0" borderId="7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1" fillId="2" borderId="0" xfId="23" applyFont="1" applyFill="1" applyAlignment="1">
      <alignment horizontal="center" vertical="center"/>
    </xf>
    <xf numFmtId="0" fontId="34" fillId="0" borderId="0" xfId="23" applyFont="1" applyAlignment="1">
      <alignment horizontal="center" vertical="center"/>
    </xf>
    <xf numFmtId="0" fontId="65" fillId="0" borderId="0" xfId="23" applyFont="1" applyAlignment="1">
      <alignment horizontal="center" vertical="center"/>
    </xf>
  </cellXfs>
  <cellStyles count="46">
    <cellStyle name="??_kc-elec system check list" xfId="1"/>
    <cellStyle name="AeE­ [0]_INQUIRY ¿μ¾÷AßAø " xfId="2"/>
    <cellStyle name="AeE­_INQUIRY ¿μ¾÷AßAø " xfId="3"/>
    <cellStyle name="AÞ¸¶ [0]_INQUIRY ¿?¾÷AßAø " xfId="4"/>
    <cellStyle name="AÞ¸¶_INQUIRY ¿?¾÷AßAø " xfId="5"/>
    <cellStyle name="C?AØ_¿?¾÷CoE² " xfId="6"/>
    <cellStyle name="C￥AØ_¿μ¾÷CoE² " xfId="7"/>
    <cellStyle name="Comma" xfId="8" builtinId="3"/>
    <cellStyle name="Comma0" xfId="9"/>
    <cellStyle name="Currency0" xfId="10"/>
    <cellStyle name="Date" xfId="11"/>
    <cellStyle name="Fixed" xfId="12"/>
    <cellStyle name="Header1" xfId="13"/>
    <cellStyle name="Header2" xfId="14"/>
    <cellStyle name="Heading 1" xfId="15" builtinId="16" customBuiltin="1"/>
    <cellStyle name="Heading 2" xfId="16" builtinId="17" customBuiltin="1"/>
    <cellStyle name="Millares [0]_Well Timing" xfId="17"/>
    <cellStyle name="Millares_Well Timing" xfId="18"/>
    <cellStyle name="Moneda [0]_Well Timing" xfId="19"/>
    <cellStyle name="Moneda_Well Timing" xfId="20"/>
    <cellStyle name="n" xfId="21"/>
    <cellStyle name="Normal" xfId="0" builtinId="0"/>
    <cellStyle name="Normal - Style1" xfId="22"/>
    <cellStyle name="Normal_BAITAP" xfId="23"/>
    <cellStyle name="Percent" xfId="24" builtinId="5"/>
    <cellStyle name="Total" xfId="25" builtinId="25" customBuiltin="1"/>
    <cellStyle name=" [0.00]_ Att. 1- Cover" xfId="26"/>
    <cellStyle name="_ Att. 1- Cover" xfId="27"/>
    <cellStyle name="?_ Att. 1- Cover" xfId="28"/>
    <cellStyle name="똿뗦먛귟 [0.00]_PRODUCT DETAIL Q1" xfId="29"/>
    <cellStyle name="똿뗦먛귟_PRODUCT DETAIL Q1" xfId="30"/>
    <cellStyle name="믅됞 [0.00]_PRODUCT DETAIL Q1" xfId="31"/>
    <cellStyle name="믅됞_PRODUCT DETAIL Q1" xfId="32"/>
    <cellStyle name="백분율_95" xfId="33"/>
    <cellStyle name="뷭?_BOOKSHIP" xfId="34"/>
    <cellStyle name="콤마 [0]_1202" xfId="35"/>
    <cellStyle name="콤마_1202" xfId="36"/>
    <cellStyle name="통화 [0]_1202" xfId="37"/>
    <cellStyle name="통화_1202" xfId="38"/>
    <cellStyle name="표준_(정보부문)월별인원계획" xfId="39"/>
    <cellStyle name="一般_99Q3647-ALL-CAS2" xfId="40"/>
    <cellStyle name="千分位[0]_Book1" xfId="41"/>
    <cellStyle name="千分位_99Q3647-ALL-CAS2" xfId="42"/>
    <cellStyle name="貨幣 [0]_Book1" xfId="43"/>
    <cellStyle name="貨幣[0]_BRE" xfId="44"/>
    <cellStyle name="貨幣_Book1" xfId="45"/>
  </cellStyles>
  <dxfs count="1">
    <dxf>
      <font>
        <b/>
        <i val="0"/>
        <color rgb="FFC00000"/>
        <name val="Cambri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9"/>
  <sheetViews>
    <sheetView tabSelected="1" topLeftCell="A7" zoomScale="130" zoomScaleNormal="130" workbookViewId="0">
      <selection activeCell="G14" sqref="G14"/>
    </sheetView>
  </sheetViews>
  <sheetFormatPr defaultRowHeight="15.75"/>
  <cols>
    <col min="1" max="1" width="11" style="6" customWidth="1"/>
    <col min="2" max="2" width="12.140625" style="6" bestFit="1" customWidth="1"/>
    <col min="3" max="4" width="12.7109375" style="6" bestFit="1" customWidth="1"/>
    <col min="5" max="5" width="15" style="6" bestFit="1" customWidth="1"/>
    <col min="6" max="6" width="9.28515625" style="6" bestFit="1" customWidth="1"/>
    <col min="7" max="7" width="12.28515625" style="6" bestFit="1" customWidth="1"/>
    <col min="8" max="8" width="11.140625" style="6" customWidth="1"/>
    <col min="9" max="16384" width="9.140625" style="6"/>
  </cols>
  <sheetData>
    <row r="1" spans="1:13" ht="16.5" thickBot="1"/>
    <row r="2" spans="1:13" ht="27.75" customHeight="1" thickTop="1">
      <c r="B2" s="508" t="s">
        <v>412</v>
      </c>
      <c r="C2" s="509"/>
      <c r="D2" s="509"/>
      <c r="E2" s="509"/>
      <c r="F2" s="512" t="s">
        <v>420</v>
      </c>
      <c r="G2" s="404" t="s">
        <v>421</v>
      </c>
      <c r="H2" s="405">
        <v>650000</v>
      </c>
    </row>
    <row r="3" spans="1:13" ht="27.75" customHeight="1">
      <c r="B3" s="510"/>
      <c r="C3" s="511"/>
      <c r="D3" s="511"/>
      <c r="E3" s="511"/>
      <c r="F3" s="513"/>
      <c r="G3" s="407" t="s">
        <v>422</v>
      </c>
      <c r="H3" s="408">
        <v>100000</v>
      </c>
    </row>
    <row r="4" spans="1:13" ht="18.75" customHeight="1">
      <c r="B4" s="510"/>
      <c r="C4" s="511"/>
      <c r="D4" s="511"/>
      <c r="E4" s="511"/>
      <c r="F4" s="507" t="s">
        <v>423</v>
      </c>
      <c r="G4" s="507"/>
      <c r="H4" s="409"/>
    </row>
    <row r="5" spans="1:13" ht="19.5" customHeight="1">
      <c r="B5" s="410" t="s">
        <v>413</v>
      </c>
      <c r="C5" s="411" t="s">
        <v>414</v>
      </c>
      <c r="D5" s="411" t="s">
        <v>415</v>
      </c>
      <c r="E5" s="411" t="s">
        <v>416</v>
      </c>
      <c r="F5" s="411" t="s">
        <v>417</v>
      </c>
      <c r="G5" s="411" t="s">
        <v>418</v>
      </c>
      <c r="H5" s="412" t="s">
        <v>419</v>
      </c>
    </row>
    <row r="6" spans="1:13" ht="19.5" customHeight="1">
      <c r="B6" s="406" t="s">
        <v>424</v>
      </c>
      <c r="C6" s="413">
        <v>38006</v>
      </c>
      <c r="D6" s="413">
        <v>38016</v>
      </c>
      <c r="E6" s="414"/>
      <c r="F6" s="415"/>
      <c r="G6" s="415"/>
      <c r="H6" s="416"/>
    </row>
    <row r="7" spans="1:13" ht="19.5" customHeight="1">
      <c r="B7" s="406" t="s">
        <v>425</v>
      </c>
      <c r="C7" s="413">
        <v>37987</v>
      </c>
      <c r="D7" s="413">
        <v>38003</v>
      </c>
      <c r="E7" s="414"/>
      <c r="F7" s="415"/>
      <c r="G7" s="415"/>
      <c r="H7" s="416"/>
    </row>
    <row r="8" spans="1:13" ht="19.5" customHeight="1">
      <c r="B8" s="406" t="s">
        <v>652</v>
      </c>
      <c r="C8" s="413">
        <v>38066</v>
      </c>
      <c r="D8" s="413">
        <v>38105</v>
      </c>
      <c r="E8" s="414"/>
      <c r="F8" s="415"/>
      <c r="G8" s="415"/>
      <c r="H8" s="416"/>
    </row>
    <row r="9" spans="1:13" ht="19.5" customHeight="1">
      <c r="B9" s="406" t="s">
        <v>620</v>
      </c>
      <c r="C9" s="413">
        <v>38265</v>
      </c>
      <c r="D9" s="413">
        <v>38286</v>
      </c>
      <c r="E9" s="414"/>
      <c r="F9" s="415"/>
      <c r="G9" s="415"/>
      <c r="H9" s="416"/>
    </row>
    <row r="10" spans="1:13" ht="21.75" customHeight="1">
      <c r="B10" s="514" t="s">
        <v>426</v>
      </c>
      <c r="C10" s="515"/>
      <c r="D10" s="515"/>
      <c r="E10" s="414"/>
      <c r="F10" s="417"/>
      <c r="G10" s="417"/>
      <c r="H10" s="418"/>
    </row>
    <row r="11" spans="1:13" ht="16.5" thickBot="1">
      <c r="B11" s="505" t="s">
        <v>427</v>
      </c>
      <c r="C11" s="506"/>
      <c r="D11" s="506"/>
      <c r="E11" s="419">
        <v>86</v>
      </c>
      <c r="F11" s="419">
        <v>11</v>
      </c>
      <c r="G11" s="419">
        <v>9</v>
      </c>
      <c r="H11" s="420">
        <v>7647500</v>
      </c>
    </row>
    <row r="12" spans="1:13" ht="16.5" thickTop="1"/>
    <row r="13" spans="1:13">
      <c r="A13" s="226" t="s">
        <v>524</v>
      </c>
      <c r="B13" s="12"/>
      <c r="C13" s="12"/>
      <c r="D13" s="12"/>
      <c r="E13" s="12"/>
      <c r="F13" s="12"/>
      <c r="G13" s="12"/>
      <c r="H13" s="12"/>
      <c r="I13" s="12"/>
      <c r="J13" s="12"/>
      <c r="K13" s="13"/>
      <c r="L13" s="12"/>
      <c r="M13" s="12"/>
    </row>
    <row r="14" spans="1:13" ht="21" customHeight="1">
      <c r="A14" s="312" t="s">
        <v>740</v>
      </c>
      <c r="B14" s="6" t="s">
        <v>499</v>
      </c>
      <c r="C14" s="12"/>
      <c r="D14" s="12"/>
      <c r="E14" s="12"/>
      <c r="F14" s="12"/>
      <c r="G14" s="12"/>
      <c r="H14" s="12"/>
      <c r="I14" s="12"/>
      <c r="J14" s="12"/>
      <c r="K14" s="13"/>
      <c r="L14" s="12"/>
      <c r="M14" s="12"/>
    </row>
    <row r="15" spans="1:13" ht="21" customHeight="1">
      <c r="A15" s="312"/>
      <c r="C15" s="12"/>
      <c r="D15" s="12"/>
      <c r="E15" s="12"/>
      <c r="F15" s="12"/>
      <c r="G15" s="12"/>
      <c r="H15" s="12"/>
      <c r="I15" s="12"/>
      <c r="J15" s="12"/>
      <c r="K15" s="13"/>
      <c r="L15" s="12"/>
      <c r="M15" s="12"/>
    </row>
    <row r="16" spans="1:13" ht="21" customHeight="1">
      <c r="A16" s="312" t="s">
        <v>741</v>
      </c>
      <c r="B16" s="6" t="s">
        <v>500</v>
      </c>
      <c r="C16" s="12"/>
      <c r="D16" s="12"/>
      <c r="E16" s="12"/>
      <c r="F16" s="12"/>
      <c r="G16" s="12"/>
      <c r="H16" s="12"/>
      <c r="I16" s="12"/>
      <c r="J16" s="12"/>
      <c r="K16" s="13"/>
      <c r="L16" s="12"/>
      <c r="M16" s="12"/>
    </row>
    <row r="17" spans="1:13" ht="21" customHeight="1">
      <c r="A17" s="312"/>
      <c r="B17" s="14" t="s">
        <v>501</v>
      </c>
      <c r="C17" s="12"/>
      <c r="D17" s="12"/>
      <c r="E17" s="12"/>
      <c r="F17" s="12"/>
      <c r="G17" s="12"/>
      <c r="H17" s="12"/>
      <c r="I17" s="12"/>
      <c r="J17" s="12"/>
      <c r="K17" s="13"/>
      <c r="L17" s="12"/>
      <c r="M17" s="12"/>
    </row>
    <row r="18" spans="1:13" ht="21" customHeight="1">
      <c r="A18" s="312"/>
      <c r="B18" s="14"/>
      <c r="C18" s="12"/>
      <c r="D18" s="12"/>
      <c r="E18" s="12"/>
      <c r="F18" s="12"/>
      <c r="G18" s="12"/>
      <c r="H18" s="12"/>
      <c r="I18" s="12"/>
      <c r="J18" s="12"/>
      <c r="K18" s="13"/>
      <c r="L18" s="12"/>
      <c r="M18" s="12"/>
    </row>
    <row r="19" spans="1:13" ht="21" customHeight="1">
      <c r="A19" s="312" t="s">
        <v>742</v>
      </c>
      <c r="B19" s="6" t="s">
        <v>505</v>
      </c>
      <c r="C19" s="12"/>
      <c r="D19" s="12"/>
      <c r="E19" s="12"/>
      <c r="F19" s="12"/>
      <c r="G19" s="12"/>
      <c r="H19" s="12"/>
      <c r="I19" s="12"/>
      <c r="J19" s="12"/>
      <c r="K19" s="13"/>
      <c r="L19" s="12"/>
      <c r="M19" s="12"/>
    </row>
    <row r="20" spans="1:13" ht="21" customHeight="1">
      <c r="A20" s="313"/>
      <c r="B20" s="6" t="s">
        <v>502</v>
      </c>
      <c r="C20" s="12"/>
      <c r="D20" s="12"/>
      <c r="E20" s="12"/>
      <c r="F20" s="12"/>
      <c r="G20" s="12"/>
      <c r="H20" s="12"/>
      <c r="I20" s="12"/>
      <c r="J20" s="12"/>
      <c r="K20" s="13"/>
      <c r="L20" s="12"/>
      <c r="M20" s="12"/>
    </row>
    <row r="21" spans="1:13" ht="21" customHeight="1">
      <c r="A21" s="313"/>
      <c r="C21" s="12"/>
      <c r="D21" s="12"/>
      <c r="E21" s="12"/>
      <c r="F21" s="12"/>
      <c r="G21" s="12"/>
      <c r="H21" s="12"/>
      <c r="I21" s="12"/>
      <c r="J21" s="12"/>
      <c r="K21" s="13"/>
      <c r="L21" s="12"/>
      <c r="M21" s="12"/>
    </row>
    <row r="22" spans="1:13" ht="21" customHeight="1">
      <c r="A22" s="312" t="s">
        <v>744</v>
      </c>
      <c r="B22" s="6" t="s">
        <v>503</v>
      </c>
      <c r="C22" s="12"/>
      <c r="D22" s="12"/>
      <c r="E22" s="12"/>
      <c r="F22" s="12"/>
      <c r="G22" s="12"/>
      <c r="H22" s="12"/>
      <c r="I22" s="12"/>
      <c r="J22" s="12"/>
      <c r="K22" s="13"/>
      <c r="L22" s="12"/>
      <c r="M22" s="12"/>
    </row>
    <row r="23" spans="1:13" ht="21" customHeight="1">
      <c r="A23" s="312"/>
      <c r="C23" s="12"/>
      <c r="D23" s="12"/>
      <c r="E23" s="12"/>
      <c r="F23" s="12"/>
      <c r="G23" s="12"/>
      <c r="H23" s="12"/>
      <c r="I23" s="12"/>
      <c r="J23" s="12"/>
      <c r="K23" s="13"/>
      <c r="L23" s="12"/>
      <c r="M23" s="12"/>
    </row>
    <row r="24" spans="1:13" ht="21" customHeight="1">
      <c r="A24" s="312" t="s">
        <v>746</v>
      </c>
      <c r="B24" s="6" t="s">
        <v>504</v>
      </c>
      <c r="C24" s="12"/>
      <c r="D24" s="12"/>
      <c r="E24" s="12"/>
      <c r="F24" s="12"/>
      <c r="G24" s="12"/>
      <c r="H24" s="12"/>
      <c r="I24" s="12"/>
      <c r="J24" s="12"/>
      <c r="K24" s="13"/>
      <c r="L24" s="12"/>
      <c r="M24" s="12"/>
    </row>
    <row r="25" spans="1:1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2"/>
      <c r="M25" s="12"/>
    </row>
    <row r="26" spans="1:1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2"/>
      <c r="M26" s="12"/>
    </row>
    <row r="27" spans="1:1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2"/>
      <c r="M27" s="12"/>
    </row>
    <row r="28" spans="1:1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2"/>
      <c r="M28" s="12"/>
    </row>
    <row r="29" spans="1:1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2"/>
      <c r="M29" s="12"/>
    </row>
  </sheetData>
  <mergeCells count="5">
    <mergeCell ref="B11:D11"/>
    <mergeCell ref="F4:G4"/>
    <mergeCell ref="B2:E4"/>
    <mergeCell ref="F2:F3"/>
    <mergeCell ref="B10:D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6" workbookViewId="0">
      <selection activeCell="G21" sqref="G21"/>
    </sheetView>
  </sheetViews>
  <sheetFormatPr defaultRowHeight="15.75"/>
  <cols>
    <col min="1" max="1" width="11" style="6" customWidth="1"/>
    <col min="2" max="2" width="15" style="6" customWidth="1"/>
    <col min="3" max="3" width="18.85546875" style="6" customWidth="1"/>
    <col min="4" max="4" width="17.140625" style="6" customWidth="1"/>
    <col min="5" max="5" width="16.7109375" style="6" customWidth="1"/>
    <col min="6" max="6" width="17" style="6" customWidth="1"/>
    <col min="7" max="7" width="14.7109375" style="6" bestFit="1" customWidth="1"/>
    <col min="8" max="8" width="11.85546875" style="6" customWidth="1"/>
    <col min="9" max="9" width="11.28515625" style="6" bestFit="1" customWidth="1"/>
    <col min="10" max="16384" width="9.140625" style="6"/>
  </cols>
  <sheetData>
    <row r="1" spans="1:9">
      <c r="A1" s="18" t="s">
        <v>379</v>
      </c>
    </row>
    <row r="2" spans="1:9" ht="27.75" customHeight="1">
      <c r="B2" s="550" t="s">
        <v>412</v>
      </c>
      <c r="C2" s="550"/>
      <c r="D2" s="550"/>
      <c r="E2" s="550"/>
      <c r="F2" s="550"/>
      <c r="G2" s="550"/>
      <c r="H2" s="5"/>
    </row>
    <row r="3" spans="1:9" ht="18.75" customHeight="1">
      <c r="B3" s="9"/>
      <c r="C3" s="9"/>
      <c r="D3" s="9"/>
      <c r="E3" s="9"/>
      <c r="F3" s="324"/>
      <c r="G3" s="324"/>
      <c r="H3" s="9"/>
    </row>
    <row r="4" spans="1:9" ht="19.5" customHeight="1">
      <c r="B4" s="325" t="s">
        <v>507</v>
      </c>
      <c r="C4" s="325" t="s">
        <v>781</v>
      </c>
      <c r="D4" s="325" t="s">
        <v>414</v>
      </c>
      <c r="E4" s="325" t="s">
        <v>415</v>
      </c>
      <c r="F4" s="325" t="s">
        <v>416</v>
      </c>
      <c r="G4" s="325" t="s">
        <v>782</v>
      </c>
      <c r="H4" s="325" t="s">
        <v>419</v>
      </c>
    </row>
    <row r="5" spans="1:9" ht="19.5" customHeight="1">
      <c r="B5" s="3" t="s">
        <v>681</v>
      </c>
      <c r="C5" s="20" t="s">
        <v>786</v>
      </c>
      <c r="D5" s="15">
        <v>39092</v>
      </c>
      <c r="E5" s="15">
        <v>39109</v>
      </c>
      <c r="F5" s="8"/>
      <c r="G5" s="331"/>
      <c r="H5" s="331"/>
      <c r="I5" s="8"/>
    </row>
    <row r="6" spans="1:9" ht="19.5" customHeight="1">
      <c r="B6" s="3" t="s">
        <v>165</v>
      </c>
      <c r="C6" s="20" t="s">
        <v>785</v>
      </c>
      <c r="D6" s="15">
        <v>39115</v>
      </c>
      <c r="E6" s="15">
        <v>39145</v>
      </c>
      <c r="F6" s="8"/>
      <c r="G6" s="331"/>
      <c r="H6" s="331"/>
      <c r="I6" s="8"/>
    </row>
    <row r="7" spans="1:9" ht="19.5" customHeight="1">
      <c r="B7" s="3" t="s">
        <v>549</v>
      </c>
      <c r="C7" s="20" t="s">
        <v>784</v>
      </c>
      <c r="D7" s="15">
        <v>39182</v>
      </c>
      <c r="E7" s="15">
        <v>39197</v>
      </c>
      <c r="F7" s="8"/>
      <c r="G7" s="331"/>
      <c r="H7" s="331"/>
      <c r="I7" s="8"/>
    </row>
    <row r="8" spans="1:9" ht="19.5" customHeight="1">
      <c r="B8" s="3" t="s">
        <v>520</v>
      </c>
      <c r="C8" s="20" t="s">
        <v>787</v>
      </c>
      <c r="D8" s="15">
        <v>39222</v>
      </c>
      <c r="E8" s="15">
        <v>39227</v>
      </c>
      <c r="F8" s="8"/>
      <c r="G8" s="331"/>
      <c r="H8" s="331"/>
      <c r="I8" s="8"/>
    </row>
    <row r="9" spans="1:9" ht="19.5" customHeight="1">
      <c r="B9" s="3" t="s">
        <v>783</v>
      </c>
      <c r="C9" s="20" t="s">
        <v>786</v>
      </c>
      <c r="D9" s="15">
        <v>39224</v>
      </c>
      <c r="E9" s="15">
        <v>39245</v>
      </c>
      <c r="F9" s="8"/>
      <c r="G9" s="331"/>
      <c r="H9" s="331"/>
      <c r="I9" s="8"/>
    </row>
    <row r="10" spans="1:9" ht="19.5" customHeight="1">
      <c r="B10" s="3" t="s">
        <v>484</v>
      </c>
      <c r="C10" s="20" t="s">
        <v>784</v>
      </c>
      <c r="D10" s="15">
        <v>39246</v>
      </c>
      <c r="E10" s="15">
        <v>39249</v>
      </c>
      <c r="F10" s="8"/>
      <c r="G10" s="331"/>
      <c r="H10" s="331"/>
      <c r="I10" s="8"/>
    </row>
    <row r="11" spans="1:9" ht="21.75" customHeight="1">
      <c r="B11" s="546" t="s">
        <v>426</v>
      </c>
      <c r="C11" s="546"/>
      <c r="D11" s="546"/>
      <c r="E11" s="546"/>
      <c r="F11" s="10"/>
      <c r="G11" s="10"/>
      <c r="H11" s="10"/>
    </row>
    <row r="12" spans="1:9" ht="23.25" customHeight="1">
      <c r="B12" s="549" t="s">
        <v>427</v>
      </c>
      <c r="C12" s="549"/>
      <c r="D12" s="549"/>
      <c r="E12" s="11"/>
      <c r="F12" s="11">
        <v>91</v>
      </c>
      <c r="G12" s="11"/>
      <c r="H12" s="332">
        <v>34400000</v>
      </c>
    </row>
    <row r="13" spans="1:9">
      <c r="B13" s="321"/>
      <c r="C13" s="321"/>
      <c r="D13" s="321"/>
      <c r="E13" s="11"/>
      <c r="F13" s="11"/>
      <c r="G13" s="11"/>
      <c r="H13" s="11"/>
    </row>
    <row r="14" spans="1:9">
      <c r="A14" s="18" t="s">
        <v>388</v>
      </c>
      <c r="B14" s="321"/>
      <c r="C14" s="321"/>
      <c r="D14" s="321"/>
      <c r="E14" s="11"/>
      <c r="F14" s="11"/>
      <c r="G14" s="11"/>
      <c r="H14" s="11"/>
    </row>
    <row r="15" spans="1:9" ht="21" customHeight="1" thickBot="1">
      <c r="B15" s="321"/>
      <c r="C15" s="551" t="s">
        <v>788</v>
      </c>
      <c r="D15" s="551"/>
      <c r="E15" s="11"/>
      <c r="F15" s="389"/>
      <c r="G15" s="11"/>
      <c r="H15" s="11"/>
    </row>
    <row r="16" spans="1:9" ht="33" thickTop="1" thickBot="1">
      <c r="B16" s="321"/>
      <c r="C16" s="326" t="s">
        <v>781</v>
      </c>
      <c r="D16" s="330" t="s">
        <v>789</v>
      </c>
      <c r="E16" s="11"/>
      <c r="F16" s="389"/>
      <c r="G16" s="11"/>
      <c r="H16" s="11"/>
    </row>
    <row r="17" spans="1:8" ht="19.5" customHeight="1">
      <c r="B17" s="321"/>
      <c r="C17" s="328" t="s">
        <v>784</v>
      </c>
      <c r="D17" s="361">
        <v>200000</v>
      </c>
      <c r="E17" s="11"/>
      <c r="F17" s="389"/>
      <c r="G17" s="11"/>
      <c r="H17" s="11"/>
    </row>
    <row r="18" spans="1:8" ht="19.5" customHeight="1">
      <c r="B18" s="321"/>
      <c r="C18" s="329" t="s">
        <v>787</v>
      </c>
      <c r="D18" s="362">
        <v>450000</v>
      </c>
      <c r="E18" s="11"/>
      <c r="F18" s="389"/>
      <c r="G18" s="11"/>
      <c r="H18" s="11"/>
    </row>
    <row r="19" spans="1:8" ht="19.5" customHeight="1">
      <c r="B19" s="321"/>
      <c r="C19" s="329" t="s">
        <v>785</v>
      </c>
      <c r="D19" s="362">
        <v>300000</v>
      </c>
      <c r="E19" s="11"/>
      <c r="F19" s="11"/>
      <c r="G19" s="11"/>
      <c r="H19" s="11"/>
    </row>
    <row r="20" spans="1:8" ht="19.5" customHeight="1" thickBot="1">
      <c r="B20" s="321"/>
      <c r="C20" s="327" t="s">
        <v>786</v>
      </c>
      <c r="D20" s="363">
        <v>400000</v>
      </c>
      <c r="E20" s="11"/>
      <c r="F20" s="11"/>
      <c r="G20" s="11"/>
      <c r="H20" s="11"/>
    </row>
    <row r="21" spans="1:8" ht="16.5" thickTop="1">
      <c r="B21" s="321"/>
      <c r="C21" s="20"/>
      <c r="D21" s="20"/>
      <c r="E21" s="11"/>
      <c r="F21" s="11"/>
      <c r="G21" s="11"/>
      <c r="H21" s="11"/>
    </row>
    <row r="23" spans="1:8">
      <c r="A23" s="29" t="s">
        <v>524</v>
      </c>
    </row>
    <row r="24" spans="1:8">
      <c r="A24" s="29"/>
    </row>
    <row r="25" spans="1:8" ht="19.5" customHeight="1">
      <c r="A25" s="18" t="s">
        <v>740</v>
      </c>
      <c r="B25" s="6" t="s">
        <v>790</v>
      </c>
    </row>
    <row r="26" spans="1:8">
      <c r="A26" s="29"/>
    </row>
    <row r="27" spans="1:8" ht="21" customHeight="1">
      <c r="A27" s="18" t="s">
        <v>741</v>
      </c>
      <c r="B27" s="6" t="s">
        <v>791</v>
      </c>
    </row>
    <row r="28" spans="1:8" ht="21" customHeight="1">
      <c r="A28" s="18"/>
    </row>
    <row r="29" spans="1:8" ht="21" customHeight="1">
      <c r="A29" s="18" t="s">
        <v>742</v>
      </c>
      <c r="B29" s="6" t="s">
        <v>831</v>
      </c>
    </row>
    <row r="30" spans="1:8" ht="21" customHeight="1">
      <c r="A30" s="18"/>
      <c r="B30" s="11" t="s">
        <v>792</v>
      </c>
    </row>
    <row r="31" spans="1:8" ht="21" customHeight="1">
      <c r="A31" s="18"/>
      <c r="B31" s="14"/>
    </row>
    <row r="32" spans="1:8" ht="21" customHeight="1">
      <c r="A32" s="18" t="s">
        <v>744</v>
      </c>
      <c r="B32" s="6" t="s">
        <v>793</v>
      </c>
    </row>
    <row r="33" spans="1:5" ht="21" customHeight="1">
      <c r="A33" s="17"/>
    </row>
    <row r="34" spans="1:5" ht="21" customHeight="1">
      <c r="A34" s="18" t="s">
        <v>746</v>
      </c>
      <c r="B34" s="6" t="s">
        <v>794</v>
      </c>
    </row>
    <row r="35" spans="1:5" ht="21" customHeight="1"/>
    <row r="36" spans="1:5" ht="21" customHeight="1">
      <c r="A36" s="18"/>
      <c r="C36" s="548" t="s">
        <v>137</v>
      </c>
      <c r="D36" s="548"/>
      <c r="E36" s="548"/>
    </row>
    <row r="37" spans="1:5" ht="21" customHeight="1">
      <c r="A37" s="18"/>
      <c r="C37" s="322" t="s">
        <v>781</v>
      </c>
      <c r="D37" s="322" t="s">
        <v>795</v>
      </c>
      <c r="E37" s="322" t="s">
        <v>796</v>
      </c>
    </row>
    <row r="38" spans="1:5" ht="21" customHeight="1">
      <c r="C38" s="3" t="s">
        <v>785</v>
      </c>
      <c r="E38" s="121"/>
    </row>
    <row r="39" spans="1:5" ht="21" customHeight="1">
      <c r="C39" s="3" t="s">
        <v>787</v>
      </c>
      <c r="E39" s="121"/>
    </row>
    <row r="40" spans="1:5" ht="21" customHeight="1">
      <c r="C40" s="3" t="s">
        <v>784</v>
      </c>
      <c r="E40" s="121"/>
    </row>
    <row r="41" spans="1:5" ht="21" customHeight="1">
      <c r="C41" s="3" t="s">
        <v>786</v>
      </c>
      <c r="E41" s="121"/>
    </row>
    <row r="42" spans="1:5" ht="21" customHeight="1">
      <c r="C42" s="50" t="s">
        <v>426</v>
      </c>
    </row>
    <row r="43" spans="1:5" ht="21" customHeight="1">
      <c r="A43" s="549" t="s">
        <v>427</v>
      </c>
      <c r="B43" s="549"/>
      <c r="C43" s="549"/>
      <c r="D43" s="332">
        <v>91</v>
      </c>
      <c r="E43" s="332">
        <v>34400000</v>
      </c>
    </row>
  </sheetData>
  <mergeCells count="6">
    <mergeCell ref="C36:E36"/>
    <mergeCell ref="A43:C43"/>
    <mergeCell ref="B12:D12"/>
    <mergeCell ref="B2:G2"/>
    <mergeCell ref="C15:D15"/>
    <mergeCell ref="B11:E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39"/>
  <sheetViews>
    <sheetView zoomScale="120" zoomScaleNormal="120" workbookViewId="0">
      <selection activeCell="F4" sqref="F4:K9"/>
    </sheetView>
  </sheetViews>
  <sheetFormatPr defaultRowHeight="15.75"/>
  <cols>
    <col min="1" max="1" width="10" style="6" customWidth="1"/>
    <col min="2" max="2" width="10.85546875" style="6" customWidth="1"/>
    <col min="3" max="3" width="12.140625" style="6" customWidth="1"/>
    <col min="4" max="4" width="10.28515625" style="6" bestFit="1" customWidth="1"/>
    <col min="5" max="5" width="12" style="6" customWidth="1"/>
    <col min="6" max="6" width="7" style="6" bestFit="1" customWidth="1"/>
    <col min="7" max="7" width="9" style="6" customWidth="1"/>
    <col min="8" max="8" width="13.5703125" style="6" customWidth="1"/>
    <col min="9" max="9" width="12.7109375" style="6" bestFit="1" customWidth="1"/>
    <col min="10" max="11" width="10.28515625" style="6" customWidth="1"/>
    <col min="12" max="12" width="12.85546875" style="6" customWidth="1"/>
    <col min="13" max="16384" width="9.140625" style="6"/>
  </cols>
  <sheetData>
    <row r="1" spans="1:16" ht="22.5" customHeight="1">
      <c r="B1" s="537" t="s">
        <v>238</v>
      </c>
      <c r="C1" s="537"/>
      <c r="D1" s="537"/>
      <c r="E1" s="537"/>
      <c r="F1" s="537"/>
      <c r="G1" s="537"/>
      <c r="H1" s="537"/>
      <c r="I1" s="537"/>
      <c r="J1" s="537"/>
      <c r="K1" s="537"/>
    </row>
    <row r="3" spans="1:16" ht="37.5" customHeight="1">
      <c r="A3" s="80"/>
      <c r="B3" s="81" t="s">
        <v>324</v>
      </c>
      <c r="C3" s="81" t="s">
        <v>325</v>
      </c>
      <c r="D3" s="81" t="s">
        <v>326</v>
      </c>
      <c r="E3" s="81" t="s">
        <v>327</v>
      </c>
      <c r="F3" s="80" t="s">
        <v>435</v>
      </c>
      <c r="G3" s="80" t="s">
        <v>436</v>
      </c>
      <c r="H3" s="80" t="s">
        <v>437</v>
      </c>
      <c r="I3" s="81" t="s">
        <v>328</v>
      </c>
      <c r="J3" s="81" t="s">
        <v>691</v>
      </c>
      <c r="K3" s="81" t="s">
        <v>692</v>
      </c>
      <c r="L3" s="82" t="s">
        <v>479</v>
      </c>
      <c r="M3" s="9"/>
      <c r="N3" s="9"/>
      <c r="O3" s="9"/>
      <c r="P3" s="9"/>
    </row>
    <row r="4" spans="1:16" ht="21.75" customHeight="1">
      <c r="A4" s="3"/>
      <c r="B4" s="3" t="s">
        <v>560</v>
      </c>
      <c r="C4" s="3" t="s">
        <v>549</v>
      </c>
      <c r="D4" s="3" t="s">
        <v>545</v>
      </c>
      <c r="E4" s="3" t="s">
        <v>561</v>
      </c>
      <c r="F4" s="9"/>
      <c r="G4" s="9"/>
      <c r="H4" s="9"/>
      <c r="I4" s="9"/>
      <c r="J4" s="9"/>
      <c r="K4" s="9"/>
      <c r="L4" s="102" t="s">
        <v>329</v>
      </c>
      <c r="M4" s="9"/>
      <c r="N4" s="9"/>
      <c r="O4" s="9"/>
      <c r="P4" s="9"/>
    </row>
    <row r="5" spans="1:16" ht="21.75" customHeight="1">
      <c r="A5" s="3"/>
      <c r="B5" s="3" t="s">
        <v>562</v>
      </c>
      <c r="C5" s="3" t="s">
        <v>563</v>
      </c>
      <c r="D5" s="3" t="s">
        <v>546</v>
      </c>
      <c r="E5" s="3" t="s">
        <v>564</v>
      </c>
      <c r="F5" s="9"/>
      <c r="G5" s="9"/>
      <c r="H5" s="9"/>
      <c r="I5" s="9"/>
      <c r="J5" s="9"/>
      <c r="K5" s="9"/>
      <c r="L5" s="83" t="s">
        <v>330</v>
      </c>
      <c r="M5" s="9"/>
      <c r="N5" s="9"/>
      <c r="O5" s="9"/>
      <c r="P5" s="9"/>
    </row>
    <row r="6" spans="1:16" ht="21.75" customHeight="1">
      <c r="A6" s="3"/>
      <c r="B6" s="3" t="s">
        <v>565</v>
      </c>
      <c r="C6" s="3" t="s">
        <v>566</v>
      </c>
      <c r="D6" s="3" t="s">
        <v>547</v>
      </c>
      <c r="E6" s="3" t="s">
        <v>567</v>
      </c>
      <c r="F6" s="9"/>
      <c r="G6" s="9"/>
      <c r="H6" s="9"/>
      <c r="I6" s="9"/>
      <c r="J6" s="9"/>
      <c r="K6" s="9"/>
      <c r="L6" s="83" t="s">
        <v>330</v>
      </c>
      <c r="M6" s="9"/>
      <c r="N6" s="9"/>
      <c r="O6" s="9"/>
      <c r="P6" s="9"/>
    </row>
    <row r="7" spans="1:16" ht="21.75" customHeight="1">
      <c r="A7" s="3"/>
      <c r="B7" s="3" t="s">
        <v>568</v>
      </c>
      <c r="C7" s="3" t="s">
        <v>569</v>
      </c>
      <c r="D7" s="3" t="s">
        <v>546</v>
      </c>
      <c r="E7" s="3" t="s">
        <v>567</v>
      </c>
      <c r="F7" s="9"/>
      <c r="G7" s="9"/>
      <c r="H7" s="9"/>
      <c r="I7" s="9"/>
      <c r="J7" s="9"/>
      <c r="K7" s="9"/>
      <c r="L7" s="102" t="s">
        <v>329</v>
      </c>
      <c r="M7" s="9"/>
      <c r="N7" s="9"/>
      <c r="O7" s="9"/>
      <c r="P7" s="9"/>
    </row>
    <row r="8" spans="1:16" ht="21.75" customHeight="1">
      <c r="A8" s="3"/>
      <c r="B8" s="3" t="s">
        <v>570</v>
      </c>
      <c r="C8" s="3" t="s">
        <v>571</v>
      </c>
      <c r="D8" s="3" t="s">
        <v>546</v>
      </c>
      <c r="E8" s="3" t="s">
        <v>561</v>
      </c>
      <c r="F8" s="9"/>
      <c r="G8" s="9"/>
      <c r="H8" s="9"/>
      <c r="I8" s="9"/>
      <c r="J8" s="9"/>
      <c r="K8" s="9"/>
      <c r="L8" s="83" t="s">
        <v>330</v>
      </c>
      <c r="M8" s="9"/>
      <c r="N8" s="9"/>
      <c r="O8" s="9"/>
      <c r="P8" s="9"/>
    </row>
    <row r="9" spans="1:16" ht="21.75" customHeight="1">
      <c r="A9" s="3"/>
      <c r="B9" s="3" t="s">
        <v>572</v>
      </c>
      <c r="C9" s="3" t="s">
        <v>573</v>
      </c>
      <c r="D9" s="3" t="s">
        <v>545</v>
      </c>
      <c r="E9" s="3" t="s">
        <v>574</v>
      </c>
      <c r="F9" s="9"/>
      <c r="G9" s="9"/>
      <c r="H9" s="9"/>
      <c r="I9" s="9"/>
      <c r="J9" s="9"/>
      <c r="K9" s="9"/>
      <c r="L9" s="83" t="s">
        <v>330</v>
      </c>
      <c r="M9" s="9"/>
      <c r="N9" s="9"/>
      <c r="O9" s="9"/>
      <c r="P9" s="9"/>
    </row>
    <row r="10" spans="1:16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21.75" customHeight="1" thickBot="1">
      <c r="A11" s="9"/>
      <c r="B11" s="546" t="s">
        <v>331</v>
      </c>
      <c r="C11" s="546"/>
      <c r="D11" s="546"/>
      <c r="E11" s="546"/>
      <c r="F11" s="9"/>
      <c r="G11" s="9"/>
      <c r="H11" s="546" t="s">
        <v>332</v>
      </c>
      <c r="I11" s="546"/>
      <c r="J11" s="546"/>
      <c r="K11" s="546"/>
      <c r="L11" s="9"/>
      <c r="M11" s="9"/>
      <c r="N11" s="9"/>
      <c r="O11" s="9"/>
      <c r="P11" s="9"/>
    </row>
    <row r="12" spans="1:16" ht="33" thickTop="1" thickBot="1">
      <c r="A12" s="9"/>
      <c r="B12" s="160" t="s">
        <v>335</v>
      </c>
      <c r="C12" s="161" t="s">
        <v>435</v>
      </c>
      <c r="D12" s="162" t="s">
        <v>436</v>
      </c>
      <c r="E12" s="163" t="s">
        <v>437</v>
      </c>
      <c r="F12" s="9"/>
      <c r="G12" s="9"/>
      <c r="H12" s="164" t="s">
        <v>333</v>
      </c>
      <c r="I12" s="84" t="s">
        <v>545</v>
      </c>
      <c r="J12" s="85" t="s">
        <v>547</v>
      </c>
      <c r="K12" s="86" t="s">
        <v>546</v>
      </c>
      <c r="L12" s="9"/>
      <c r="M12" s="9"/>
      <c r="N12" s="9"/>
      <c r="O12" s="9"/>
      <c r="P12" s="9"/>
    </row>
    <row r="13" spans="1:16" ht="22.5" customHeight="1" thickBot="1">
      <c r="A13" s="9"/>
      <c r="B13" s="87" t="s">
        <v>570</v>
      </c>
      <c r="C13" s="88">
        <v>10</v>
      </c>
      <c r="D13" s="89">
        <v>9</v>
      </c>
      <c r="E13" s="90">
        <v>7</v>
      </c>
      <c r="F13" s="9"/>
      <c r="G13" s="9"/>
      <c r="H13" s="165" t="s">
        <v>334</v>
      </c>
      <c r="I13" s="91">
        <v>16</v>
      </c>
      <c r="J13" s="92">
        <v>17.5</v>
      </c>
      <c r="K13" s="93">
        <v>19</v>
      </c>
      <c r="L13" s="9"/>
      <c r="M13" s="9"/>
      <c r="N13" s="9"/>
      <c r="O13" s="9"/>
      <c r="P13" s="9"/>
    </row>
    <row r="14" spans="1:16" ht="22.5" customHeight="1" thickTop="1">
      <c r="A14" s="9"/>
      <c r="B14" s="94" t="s">
        <v>562</v>
      </c>
      <c r="C14" s="95">
        <v>10</v>
      </c>
      <c r="D14" s="96">
        <v>8</v>
      </c>
      <c r="E14" s="97">
        <v>4</v>
      </c>
      <c r="F14" s="9"/>
      <c r="G14" s="9"/>
      <c r="H14" s="3"/>
      <c r="I14" s="9"/>
      <c r="J14" s="9"/>
      <c r="K14" s="9"/>
      <c r="L14" s="9"/>
      <c r="M14" s="9"/>
      <c r="N14" s="9"/>
      <c r="O14" s="9"/>
      <c r="P14" s="9"/>
    </row>
    <row r="15" spans="1:16" ht="22.5" customHeight="1">
      <c r="A15" s="9"/>
      <c r="B15" s="94" t="s">
        <v>572</v>
      </c>
      <c r="C15" s="95">
        <v>9</v>
      </c>
      <c r="D15" s="96">
        <v>10</v>
      </c>
      <c r="E15" s="97">
        <v>5</v>
      </c>
      <c r="F15" s="9"/>
      <c r="G15" s="9"/>
      <c r="H15" s="3"/>
      <c r="I15" s="9"/>
      <c r="J15" s="9"/>
      <c r="K15" s="9"/>
      <c r="L15" s="9"/>
      <c r="M15" s="9"/>
      <c r="N15" s="9"/>
      <c r="O15" s="9"/>
      <c r="P15" s="9"/>
    </row>
    <row r="16" spans="1:16" ht="22.5" customHeight="1">
      <c r="A16" s="9"/>
      <c r="B16" s="94" t="s">
        <v>568</v>
      </c>
      <c r="C16" s="95">
        <v>7</v>
      </c>
      <c r="D16" s="96">
        <v>0</v>
      </c>
      <c r="E16" s="97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22.5" customHeight="1">
      <c r="A17" s="9"/>
      <c r="B17" s="94" t="s">
        <v>560</v>
      </c>
      <c r="C17" s="95">
        <v>3</v>
      </c>
      <c r="D17" s="96">
        <v>6</v>
      </c>
      <c r="E17" s="97">
        <v>4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22.5" customHeight="1" thickBot="1">
      <c r="A18" s="9"/>
      <c r="B18" s="98" t="s">
        <v>565</v>
      </c>
      <c r="C18" s="99">
        <v>8</v>
      </c>
      <c r="D18" s="100">
        <v>6</v>
      </c>
      <c r="E18" s="101">
        <v>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6.5" thickTop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22.5" customHeight="1">
      <c r="A21" s="29" t="s">
        <v>524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22.5" customHeight="1">
      <c r="A22" s="18" t="s">
        <v>740</v>
      </c>
      <c r="B22" s="9" t="s">
        <v>336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22.5" customHeight="1">
      <c r="A23" s="314"/>
      <c r="B23" s="56" t="s">
        <v>337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22.5" customHeight="1">
      <c r="A24" s="314"/>
      <c r="B24" s="5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22.5" customHeight="1">
      <c r="A25" s="18" t="s">
        <v>741</v>
      </c>
      <c r="B25" s="9" t="s">
        <v>338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22.5" customHeight="1">
      <c r="A26" s="3"/>
      <c r="B26" s="79" t="s">
        <v>339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22.5" customHeight="1">
      <c r="A27" s="3"/>
      <c r="B27" s="79" t="s">
        <v>340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22.5" customHeight="1">
      <c r="A28" s="3"/>
      <c r="B28" s="79" t="s">
        <v>341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22.5" customHeight="1">
      <c r="A29" s="3"/>
      <c r="B29" s="79" t="s">
        <v>346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22.5" customHeight="1">
      <c r="A30" s="3"/>
      <c r="B30" s="7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22.5" customHeight="1">
      <c r="A31" s="18" t="s">
        <v>742</v>
      </c>
      <c r="B31" s="9" t="s">
        <v>342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22.5" customHeight="1">
      <c r="A32" s="1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22.5" customHeight="1">
      <c r="A33" s="18" t="s">
        <v>744</v>
      </c>
      <c r="B33" s="9" t="s">
        <v>343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22.5" customHeight="1">
      <c r="A34" s="3"/>
      <c r="B34" s="9" t="s">
        <v>345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22.5" customHeight="1">
      <c r="A35" s="3"/>
      <c r="B35" s="9" t="s">
        <v>344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22.5" customHeight="1">
      <c r="A36" s="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22.5" customHeight="1">
      <c r="A37" s="18" t="s">
        <v>746</v>
      </c>
      <c r="B37" s="6" t="s">
        <v>504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</sheetData>
  <mergeCells count="3">
    <mergeCell ref="B11:E11"/>
    <mergeCell ref="H11:K11"/>
    <mergeCell ref="B1:K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120" zoomScaleNormal="120" workbookViewId="0">
      <selection activeCell="H6" sqref="H6:H15"/>
    </sheetView>
  </sheetViews>
  <sheetFormatPr defaultRowHeight="15.75"/>
  <cols>
    <col min="1" max="1" width="10.28515625" style="6" customWidth="1"/>
    <col min="2" max="2" width="16.140625" style="6" customWidth="1"/>
    <col min="3" max="3" width="12.5703125" style="6" customWidth="1"/>
    <col min="4" max="4" width="12.28515625" style="6" customWidth="1"/>
    <col min="5" max="5" width="12" style="6" customWidth="1"/>
    <col min="6" max="6" width="10.42578125" style="6" customWidth="1"/>
    <col min="7" max="7" width="13" style="6" customWidth="1"/>
    <col min="8" max="8" width="13.28515625" style="6" customWidth="1"/>
    <col min="9" max="9" width="10.5703125" style="6" customWidth="1"/>
    <col min="10" max="10" width="13.140625" style="6" customWidth="1"/>
    <col min="11" max="16384" width="9.140625" style="6"/>
  </cols>
  <sheetData>
    <row r="1" spans="1:10" ht="21" customHeight="1">
      <c r="A1" s="105" t="s">
        <v>347</v>
      </c>
    </row>
    <row r="2" spans="1:10">
      <c r="A2" s="105"/>
    </row>
    <row r="3" spans="1:10" ht="24.75" customHeight="1">
      <c r="B3" s="553" t="s">
        <v>348</v>
      </c>
      <c r="C3" s="553"/>
      <c r="D3" s="553"/>
      <c r="E3" s="553"/>
      <c r="F3" s="553"/>
      <c r="G3" s="553"/>
      <c r="H3" s="553"/>
      <c r="I3" s="553"/>
    </row>
    <row r="5" spans="1:10" ht="37.5" customHeight="1">
      <c r="B5" s="31" t="s">
        <v>350</v>
      </c>
      <c r="C5" s="31" t="s">
        <v>351</v>
      </c>
      <c r="D5" s="31" t="s">
        <v>352</v>
      </c>
      <c r="E5" s="31" t="s">
        <v>353</v>
      </c>
      <c r="F5" s="31" t="s">
        <v>354</v>
      </c>
      <c r="G5" s="31" t="s">
        <v>355</v>
      </c>
      <c r="H5" s="31" t="s">
        <v>356</v>
      </c>
      <c r="I5" s="31" t="s">
        <v>357</v>
      </c>
      <c r="J5" s="30" t="s">
        <v>479</v>
      </c>
    </row>
    <row r="6" spans="1:10" ht="25.5" customHeight="1">
      <c r="B6" s="20" t="s">
        <v>560</v>
      </c>
      <c r="C6" s="103">
        <v>38727</v>
      </c>
      <c r="D6" s="469">
        <f>IF(OR(WEEKDAY(C6)=7,WEEKDAY(C6)=6),C6+3,C6+2)</f>
        <v>38729</v>
      </c>
      <c r="E6" s="469"/>
      <c r="F6" s="19"/>
      <c r="G6" s="469"/>
      <c r="H6" s="469"/>
      <c r="I6" s="19"/>
      <c r="J6" s="17" t="s">
        <v>349</v>
      </c>
    </row>
    <row r="7" spans="1:10" ht="25.5" customHeight="1">
      <c r="B7" s="20" t="s">
        <v>562</v>
      </c>
      <c r="C7" s="103">
        <v>38735</v>
      </c>
      <c r="D7" s="469">
        <f t="shared" ref="D7:D15" si="0">IF(OR(WEEKDAY(C7)=7,WEEKDAY(C7)=6),C7+3,C7+2)</f>
        <v>38737</v>
      </c>
      <c r="E7" s="469"/>
      <c r="F7" s="19"/>
      <c r="G7" s="469"/>
      <c r="H7" s="469"/>
      <c r="I7" s="19"/>
      <c r="J7" s="17" t="s">
        <v>678</v>
      </c>
    </row>
    <row r="8" spans="1:10" ht="25.5" customHeight="1">
      <c r="B8" s="20" t="s">
        <v>594</v>
      </c>
      <c r="C8" s="103">
        <v>38782</v>
      </c>
      <c r="D8" s="469">
        <f t="shared" si="0"/>
        <v>38784</v>
      </c>
      <c r="E8" s="469"/>
      <c r="F8" s="19"/>
      <c r="G8" s="469"/>
      <c r="H8" s="469"/>
      <c r="I8" s="19"/>
      <c r="J8" s="17" t="s">
        <v>678</v>
      </c>
    </row>
    <row r="9" spans="1:10" ht="25.5" customHeight="1">
      <c r="B9" s="20" t="s">
        <v>597</v>
      </c>
      <c r="C9" s="103">
        <v>38822</v>
      </c>
      <c r="D9" s="469">
        <f t="shared" si="0"/>
        <v>38825</v>
      </c>
      <c r="E9" s="469"/>
      <c r="F9" s="19"/>
      <c r="G9" s="469"/>
      <c r="H9" s="469"/>
      <c r="I9" s="19"/>
      <c r="J9" s="17" t="s">
        <v>349</v>
      </c>
    </row>
    <row r="10" spans="1:10" ht="25.5" customHeight="1">
      <c r="B10" s="20" t="s">
        <v>599</v>
      </c>
      <c r="C10" s="103">
        <v>38872</v>
      </c>
      <c r="D10" s="469">
        <f t="shared" si="0"/>
        <v>38874</v>
      </c>
      <c r="E10" s="469"/>
      <c r="F10" s="19"/>
      <c r="G10" s="469"/>
      <c r="H10" s="469"/>
      <c r="I10" s="19"/>
      <c r="J10" s="17" t="s">
        <v>678</v>
      </c>
    </row>
    <row r="11" spans="1:10" ht="25.5" customHeight="1">
      <c r="B11" s="20" t="s">
        <v>565</v>
      </c>
      <c r="C11" s="103">
        <v>38918</v>
      </c>
      <c r="D11" s="469">
        <f t="shared" si="0"/>
        <v>38920</v>
      </c>
      <c r="E11" s="469"/>
      <c r="F11" s="19"/>
      <c r="G11" s="469"/>
      <c r="H11" s="469"/>
      <c r="I11" s="19"/>
      <c r="J11" s="17" t="s">
        <v>678</v>
      </c>
    </row>
    <row r="12" spans="1:10" ht="25.5" customHeight="1">
      <c r="B12" s="20" t="s">
        <v>568</v>
      </c>
      <c r="C12" s="103">
        <v>38933</v>
      </c>
      <c r="D12" s="469">
        <f t="shared" si="0"/>
        <v>38936</v>
      </c>
      <c r="E12" s="469"/>
      <c r="F12" s="19"/>
      <c r="G12" s="469"/>
      <c r="H12" s="469"/>
      <c r="I12" s="19"/>
      <c r="J12" s="17" t="s">
        <v>349</v>
      </c>
    </row>
    <row r="13" spans="1:10" ht="25.5" customHeight="1">
      <c r="B13" s="20" t="s">
        <v>602</v>
      </c>
      <c r="C13" s="103">
        <v>38970</v>
      </c>
      <c r="D13" s="469">
        <f t="shared" si="0"/>
        <v>38972</v>
      </c>
      <c r="E13" s="469"/>
      <c r="F13" s="19"/>
      <c r="G13" s="469"/>
      <c r="H13" s="469"/>
      <c r="I13" s="19"/>
      <c r="J13" s="17" t="s">
        <v>349</v>
      </c>
    </row>
    <row r="14" spans="1:10" ht="25.5" customHeight="1">
      <c r="B14" s="20" t="s">
        <v>603</v>
      </c>
      <c r="C14" s="103">
        <v>38963</v>
      </c>
      <c r="D14" s="469">
        <f t="shared" si="0"/>
        <v>38965</v>
      </c>
      <c r="E14" s="469"/>
      <c r="F14" s="19"/>
      <c r="G14" s="469"/>
      <c r="H14" s="469"/>
      <c r="I14" s="19"/>
      <c r="J14" s="17" t="s">
        <v>349</v>
      </c>
    </row>
    <row r="15" spans="1:10" ht="25.5" customHeight="1">
      <c r="B15" s="20" t="s">
        <v>532</v>
      </c>
      <c r="C15" s="103">
        <v>39059</v>
      </c>
      <c r="D15" s="469">
        <f t="shared" si="0"/>
        <v>39062</v>
      </c>
      <c r="E15" s="469"/>
      <c r="F15" s="19"/>
      <c r="G15" s="469"/>
      <c r="H15" s="469"/>
      <c r="I15" s="19"/>
      <c r="J15" s="17" t="s">
        <v>678</v>
      </c>
    </row>
    <row r="16" spans="1:10">
      <c r="B16" s="35"/>
      <c r="C16" s="35"/>
      <c r="D16" s="35"/>
      <c r="E16" s="35"/>
      <c r="F16" s="35"/>
      <c r="G16" s="52"/>
      <c r="H16" s="52"/>
    </row>
    <row r="17" spans="1:9">
      <c r="E17" s="106"/>
      <c r="F17" s="106"/>
      <c r="G17" s="53"/>
      <c r="H17" s="53"/>
      <c r="I17" s="11"/>
    </row>
    <row r="18" spans="1:9" ht="26.25" customHeight="1" thickBot="1">
      <c r="B18" s="552" t="s">
        <v>358</v>
      </c>
      <c r="C18" s="552"/>
      <c r="D18" s="552"/>
      <c r="E18" s="552"/>
    </row>
    <row r="19" spans="1:9" ht="33" thickTop="1" thickBot="1">
      <c r="B19" s="107" t="s">
        <v>359</v>
      </c>
      <c r="C19" s="108" t="s">
        <v>545</v>
      </c>
      <c r="D19" s="109" t="s">
        <v>547</v>
      </c>
      <c r="E19" s="110" t="s">
        <v>546</v>
      </c>
    </row>
    <row r="20" spans="1:9" ht="34.5" customHeight="1">
      <c r="B20" s="111" t="s">
        <v>360</v>
      </c>
      <c r="C20" s="112">
        <v>6</v>
      </c>
      <c r="D20" s="113">
        <v>9</v>
      </c>
      <c r="E20" s="114">
        <v>12</v>
      </c>
    </row>
    <row r="21" spans="1:9" ht="25.5" customHeight="1" thickBot="1">
      <c r="B21" s="115" t="s">
        <v>361</v>
      </c>
      <c r="C21" s="116">
        <v>150000</v>
      </c>
      <c r="D21" s="117">
        <v>500000</v>
      </c>
      <c r="E21" s="118">
        <v>900000</v>
      </c>
    </row>
    <row r="22" spans="1:9" ht="16.5" thickTop="1">
      <c r="B22" s="31"/>
      <c r="C22" s="54"/>
      <c r="D22" s="54"/>
      <c r="E22" s="54"/>
    </row>
    <row r="24" spans="1:9">
      <c r="A24" s="29" t="s">
        <v>524</v>
      </c>
    </row>
    <row r="25" spans="1:9" ht="21" customHeight="1">
      <c r="A25" s="18" t="s">
        <v>740</v>
      </c>
      <c r="B25" s="19" t="s">
        <v>362</v>
      </c>
    </row>
    <row r="26" spans="1:9" ht="21" customHeight="1">
      <c r="A26" s="314"/>
      <c r="B26" s="6" t="s">
        <v>363</v>
      </c>
    </row>
    <row r="27" spans="1:9" ht="21" customHeight="1">
      <c r="A27" s="3"/>
      <c r="B27" s="6" t="s">
        <v>365</v>
      </c>
    </row>
    <row r="28" spans="1:9" ht="21" customHeight="1">
      <c r="A28" s="3"/>
      <c r="B28" s="104" t="s">
        <v>364</v>
      </c>
    </row>
    <row r="29" spans="1:9" ht="21" customHeight="1">
      <c r="A29" s="20"/>
      <c r="B29" s="26" t="s">
        <v>366</v>
      </c>
    </row>
    <row r="30" spans="1:9" ht="21" customHeight="1">
      <c r="A30" s="20"/>
      <c r="B30" s="26" t="s">
        <v>367</v>
      </c>
    </row>
    <row r="31" spans="1:9" ht="21" customHeight="1">
      <c r="A31" s="20"/>
      <c r="B31" s="26" t="s">
        <v>377</v>
      </c>
    </row>
    <row r="32" spans="1:9" ht="21" customHeight="1">
      <c r="A32" s="20"/>
      <c r="B32" s="26"/>
    </row>
    <row r="33" spans="1:2" ht="21" customHeight="1">
      <c r="A33" s="18" t="s">
        <v>741</v>
      </c>
      <c r="B33" s="6" t="s">
        <v>368</v>
      </c>
    </row>
    <row r="34" spans="1:2" ht="21" customHeight="1">
      <c r="A34" s="314"/>
      <c r="B34" s="6" t="s">
        <v>369</v>
      </c>
    </row>
    <row r="35" spans="1:2" ht="21" customHeight="1">
      <c r="A35" s="314"/>
    </row>
    <row r="36" spans="1:2" ht="21" customHeight="1">
      <c r="A36" s="18" t="s">
        <v>742</v>
      </c>
      <c r="B36" s="6" t="s">
        <v>370</v>
      </c>
    </row>
    <row r="37" spans="1:2" ht="21" customHeight="1">
      <c r="A37" s="20"/>
      <c r="B37" s="35" t="s">
        <v>371</v>
      </c>
    </row>
    <row r="38" spans="1:2" ht="21" customHeight="1">
      <c r="A38" s="20"/>
      <c r="B38" s="104" t="s">
        <v>372</v>
      </c>
    </row>
    <row r="39" spans="1:2" ht="21" customHeight="1">
      <c r="A39" s="20"/>
      <c r="B39" s="26" t="s">
        <v>373</v>
      </c>
    </row>
    <row r="40" spans="1:2" ht="21" customHeight="1">
      <c r="A40" s="20"/>
      <c r="B40" s="26"/>
    </row>
    <row r="41" spans="1:2" ht="21" customHeight="1">
      <c r="A41" s="18" t="s">
        <v>744</v>
      </c>
      <c r="B41" s="6" t="s">
        <v>374</v>
      </c>
    </row>
    <row r="42" spans="1:2" ht="21" customHeight="1">
      <c r="A42" s="18"/>
      <c r="B42" s="6" t="s">
        <v>375</v>
      </c>
    </row>
    <row r="43" spans="1:2" ht="21" customHeight="1">
      <c r="A43" s="314"/>
      <c r="B43" s="119" t="s">
        <v>376</v>
      </c>
    </row>
    <row r="44" spans="1:2">
      <c r="B44" s="14"/>
    </row>
    <row r="45" spans="1:2">
      <c r="B45" s="14"/>
    </row>
    <row r="47" spans="1:2">
      <c r="B47" s="9"/>
    </row>
  </sheetData>
  <mergeCells count="2">
    <mergeCell ref="B18:E18"/>
    <mergeCell ref="B3:I3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D6" sqref="D6:D11"/>
    </sheetView>
  </sheetViews>
  <sheetFormatPr defaultRowHeight="15.75"/>
  <cols>
    <col min="1" max="1" width="10.28515625" style="6" customWidth="1"/>
    <col min="2" max="2" width="14.140625" style="6" bestFit="1" customWidth="1"/>
    <col min="3" max="3" width="14" style="6" customWidth="1"/>
    <col min="4" max="4" width="20.42578125" style="6" customWidth="1"/>
    <col min="5" max="5" width="14" style="6" customWidth="1"/>
    <col min="6" max="6" width="18.28515625" style="6" customWidth="1"/>
    <col min="7" max="7" width="16.42578125" style="6" customWidth="1"/>
    <col min="8" max="8" width="15" style="6" customWidth="1"/>
    <col min="9" max="9" width="12.42578125" style="6" bestFit="1" customWidth="1"/>
    <col min="10" max="10" width="16.28515625" style="6" customWidth="1"/>
    <col min="11" max="11" width="17.42578125" style="6" customWidth="1"/>
    <col min="12" max="12" width="12.5703125" style="6" customWidth="1"/>
    <col min="13" max="13" width="14" style="6" customWidth="1"/>
    <col min="14" max="16384" width="9.140625" style="6"/>
  </cols>
  <sheetData>
    <row r="1" spans="1:9" ht="21.75" customHeight="1">
      <c r="A1" s="11" t="s">
        <v>378</v>
      </c>
    </row>
    <row r="3" spans="1:9" ht="23.25" customHeight="1">
      <c r="A3" s="18" t="s">
        <v>379</v>
      </c>
    </row>
    <row r="4" spans="1:9" ht="21.75" customHeight="1">
      <c r="B4" s="547" t="s">
        <v>380</v>
      </c>
      <c r="C4" s="547"/>
      <c r="D4" s="547"/>
      <c r="E4" s="547"/>
      <c r="F4" s="547"/>
      <c r="G4" s="547"/>
      <c r="H4" s="29"/>
      <c r="I4" s="29"/>
    </row>
    <row r="5" spans="1:9" ht="41.25" customHeight="1">
      <c r="B5" s="120" t="s">
        <v>381</v>
      </c>
      <c r="C5" s="120" t="s">
        <v>382</v>
      </c>
      <c r="D5" s="120" t="s">
        <v>383</v>
      </c>
      <c r="E5" s="120" t="s">
        <v>384</v>
      </c>
      <c r="F5" s="120" t="s">
        <v>385</v>
      </c>
      <c r="G5" s="120" t="s">
        <v>386</v>
      </c>
      <c r="H5" s="120" t="s">
        <v>387</v>
      </c>
      <c r="I5" s="30"/>
    </row>
    <row r="6" spans="1:9" ht="21" customHeight="1">
      <c r="B6" s="103" t="s">
        <v>683</v>
      </c>
      <c r="C6" s="103">
        <v>38719</v>
      </c>
      <c r="D6" s="60"/>
      <c r="E6" s="121">
        <v>20000000</v>
      </c>
      <c r="F6" s="46"/>
      <c r="G6" s="121"/>
      <c r="H6" s="399"/>
      <c r="I6" s="29"/>
    </row>
    <row r="7" spans="1:9" ht="21" customHeight="1">
      <c r="B7" s="103" t="s">
        <v>684</v>
      </c>
      <c r="C7" s="103">
        <v>38804</v>
      </c>
      <c r="D7" s="60"/>
      <c r="E7" s="121">
        <v>8000000</v>
      </c>
      <c r="F7" s="46"/>
      <c r="G7" s="121"/>
      <c r="H7" s="399"/>
      <c r="I7" s="29"/>
    </row>
    <row r="8" spans="1:9" ht="21" customHeight="1">
      <c r="B8" s="103" t="s">
        <v>685</v>
      </c>
      <c r="C8" s="103">
        <v>38812</v>
      </c>
      <c r="D8" s="60"/>
      <c r="E8" s="121">
        <v>10000000</v>
      </c>
      <c r="F8" s="46"/>
      <c r="G8" s="121"/>
      <c r="H8" s="399"/>
    </row>
    <row r="9" spans="1:9" ht="21" customHeight="1">
      <c r="B9" s="103" t="s">
        <v>686</v>
      </c>
      <c r="C9" s="103">
        <v>38908</v>
      </c>
      <c r="D9" s="60"/>
      <c r="E9" s="121">
        <v>25000000</v>
      </c>
      <c r="F9" s="46"/>
      <c r="G9" s="121"/>
      <c r="H9" s="399"/>
    </row>
    <row r="10" spans="1:9" ht="21" customHeight="1">
      <c r="B10" s="103" t="s">
        <v>687</v>
      </c>
      <c r="C10" s="103">
        <v>39014</v>
      </c>
      <c r="D10" s="60"/>
      <c r="E10" s="121">
        <v>13000000</v>
      </c>
      <c r="F10" s="46"/>
      <c r="G10" s="121"/>
      <c r="H10" s="399"/>
    </row>
    <row r="11" spans="1:9">
      <c r="B11" s="103" t="s">
        <v>688</v>
      </c>
      <c r="C11" s="103">
        <v>39075</v>
      </c>
      <c r="D11" s="60"/>
      <c r="E11" s="121">
        <v>6000000</v>
      </c>
      <c r="F11" s="46"/>
      <c r="G11" s="121"/>
      <c r="H11" s="399"/>
    </row>
    <row r="12" spans="1:9" ht="22.5" customHeight="1">
      <c r="B12" s="530" t="s">
        <v>426</v>
      </c>
      <c r="C12" s="530"/>
      <c r="D12" s="530"/>
      <c r="E12" s="530"/>
      <c r="F12" s="530"/>
      <c r="G12" s="398"/>
      <c r="H12" s="398"/>
    </row>
    <row r="13" spans="1:9" ht="22.5" customHeight="1">
      <c r="B13" s="30"/>
      <c r="D13" s="529" t="s">
        <v>427</v>
      </c>
      <c r="E13" s="529"/>
      <c r="F13" s="529"/>
      <c r="G13" s="136">
        <v>67866666.666666657</v>
      </c>
      <c r="H13" s="136">
        <v>14133333.333333332</v>
      </c>
    </row>
    <row r="14" spans="1:9" ht="22.5" customHeight="1">
      <c r="B14" s="30"/>
      <c r="D14" s="22"/>
      <c r="E14" s="22"/>
      <c r="F14" s="22"/>
      <c r="G14" s="136"/>
      <c r="H14" s="136"/>
    </row>
    <row r="15" spans="1:9" ht="19.5" customHeight="1">
      <c r="A15" s="18" t="s">
        <v>388</v>
      </c>
    </row>
    <row r="16" spans="1:9" ht="18.75" customHeight="1">
      <c r="B16" s="554" t="s">
        <v>389</v>
      </c>
      <c r="C16" s="554"/>
      <c r="D16" s="554"/>
      <c r="E16" s="45"/>
      <c r="F16" s="45"/>
    </row>
    <row r="17" spans="1:7" ht="16.5" thickBot="1">
      <c r="B17" s="554"/>
      <c r="C17" s="554"/>
      <c r="D17" s="554"/>
      <c r="E17" s="122"/>
      <c r="F17" s="122"/>
      <c r="G17" s="122"/>
    </row>
    <row r="18" spans="1:7" ht="38.25" customHeight="1" thickTop="1" thickBot="1">
      <c r="B18" s="123" t="s">
        <v>390</v>
      </c>
      <c r="C18" s="124" t="s">
        <v>383</v>
      </c>
      <c r="D18" s="125" t="s">
        <v>391</v>
      </c>
      <c r="E18" s="126"/>
      <c r="F18" s="126"/>
      <c r="G18" s="126"/>
    </row>
    <row r="19" spans="1:7" ht="24" customHeight="1">
      <c r="B19" s="127" t="s">
        <v>583</v>
      </c>
      <c r="C19" s="128" t="s">
        <v>392</v>
      </c>
      <c r="D19" s="129">
        <v>5</v>
      </c>
      <c r="E19" s="20"/>
      <c r="F19" s="20"/>
      <c r="G19" s="20"/>
    </row>
    <row r="20" spans="1:7" ht="24" customHeight="1">
      <c r="B20" s="130" t="s">
        <v>682</v>
      </c>
      <c r="C20" s="131" t="s">
        <v>393</v>
      </c>
      <c r="D20" s="132">
        <v>15</v>
      </c>
      <c r="E20" s="20"/>
      <c r="F20" s="20"/>
      <c r="G20" s="20"/>
    </row>
    <row r="21" spans="1:7" ht="24" customHeight="1" thickBot="1">
      <c r="B21" s="133" t="s">
        <v>582</v>
      </c>
      <c r="C21" s="134" t="s">
        <v>394</v>
      </c>
      <c r="D21" s="135">
        <v>25</v>
      </c>
      <c r="E21" s="20"/>
      <c r="F21" s="20"/>
      <c r="G21" s="20"/>
    </row>
    <row r="22" spans="1:7" ht="16.5" thickTop="1">
      <c r="B22" s="103"/>
      <c r="C22" s="20"/>
      <c r="D22" s="20"/>
      <c r="E22" s="20"/>
      <c r="F22" s="20"/>
      <c r="G22" s="20"/>
    </row>
    <row r="23" spans="1:7">
      <c r="A23" s="29" t="s">
        <v>524</v>
      </c>
      <c r="D23" s="52"/>
    </row>
    <row r="24" spans="1:7" ht="22.5" customHeight="1">
      <c r="A24" s="18" t="s">
        <v>740</v>
      </c>
      <c r="B24" s="6" t="s">
        <v>395</v>
      </c>
    </row>
    <row r="25" spans="1:7" ht="22.5" customHeight="1">
      <c r="A25" s="18"/>
    </row>
    <row r="26" spans="1:7" ht="22.5" customHeight="1">
      <c r="A26" s="18" t="s">
        <v>741</v>
      </c>
      <c r="B26" s="6" t="s">
        <v>398</v>
      </c>
    </row>
    <row r="27" spans="1:7" ht="22.5" customHeight="1">
      <c r="A27" s="314"/>
      <c r="B27" s="6" t="s">
        <v>714</v>
      </c>
    </row>
    <row r="28" spans="1:7" ht="22.5" customHeight="1">
      <c r="A28" s="314"/>
      <c r="B28" s="6" t="s">
        <v>715</v>
      </c>
    </row>
    <row r="29" spans="1:7" ht="22.5" customHeight="1">
      <c r="A29" s="314"/>
      <c r="B29" s="6" t="s">
        <v>396</v>
      </c>
    </row>
    <row r="30" spans="1:7" ht="22.5" customHeight="1">
      <c r="A30" s="314"/>
      <c r="B30" s="6" t="s">
        <v>397</v>
      </c>
    </row>
    <row r="31" spans="1:7" ht="22.5" customHeight="1">
      <c r="A31" s="314"/>
    </row>
    <row r="32" spans="1:7" ht="22.5" customHeight="1">
      <c r="A32" s="18" t="s">
        <v>742</v>
      </c>
      <c r="B32" s="6" t="s">
        <v>399</v>
      </c>
    </row>
    <row r="33" spans="1:2" ht="22.5" customHeight="1">
      <c r="A33" s="314"/>
      <c r="B33" s="6" t="s">
        <v>400</v>
      </c>
    </row>
    <row r="34" spans="1:2" ht="22.5" customHeight="1">
      <c r="A34" s="314"/>
    </row>
    <row r="35" spans="1:2" ht="22.5" customHeight="1">
      <c r="A35" s="18" t="s">
        <v>744</v>
      </c>
      <c r="B35" s="6" t="s">
        <v>401</v>
      </c>
    </row>
    <row r="36" spans="1:2" ht="22.5" customHeight="1">
      <c r="A36" s="18"/>
    </row>
    <row r="37" spans="1:2" ht="22.5" customHeight="1">
      <c r="A37" s="18" t="s">
        <v>746</v>
      </c>
      <c r="B37" s="6" t="s">
        <v>402</v>
      </c>
    </row>
  </sheetData>
  <mergeCells count="4">
    <mergeCell ref="B4:G4"/>
    <mergeCell ref="B12:F12"/>
    <mergeCell ref="D13:F13"/>
    <mergeCell ref="B16:D1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32"/>
  <sheetViews>
    <sheetView workbookViewId="0">
      <selection activeCell="G5" sqref="G5"/>
    </sheetView>
  </sheetViews>
  <sheetFormatPr defaultRowHeight="15.75"/>
  <cols>
    <col min="1" max="1" width="10.28515625" style="6" customWidth="1"/>
    <col min="2" max="2" width="13.140625" style="6" customWidth="1"/>
    <col min="3" max="3" width="16.140625" style="6" customWidth="1"/>
    <col min="4" max="4" width="14.28515625" style="6" customWidth="1"/>
    <col min="5" max="5" width="16.28515625" style="6" customWidth="1"/>
    <col min="6" max="6" width="13.140625" style="6" customWidth="1"/>
    <col min="7" max="7" width="21.7109375" style="6" customWidth="1"/>
    <col min="8" max="16384" width="9.140625" style="6"/>
  </cols>
  <sheetData>
    <row r="1" spans="1:8" ht="27.75" customHeight="1">
      <c r="B1" s="537" t="s">
        <v>220</v>
      </c>
      <c r="C1" s="537"/>
      <c r="D1" s="537"/>
      <c r="E1" s="537"/>
      <c r="F1" s="537"/>
    </row>
    <row r="3" spans="1:8" ht="37.5" customHeight="1">
      <c r="A3" s="137"/>
      <c r="B3" s="141" t="s">
        <v>221</v>
      </c>
      <c r="C3" s="141" t="s">
        <v>222</v>
      </c>
      <c r="D3" s="141" t="s">
        <v>223</v>
      </c>
      <c r="E3" s="141" t="s">
        <v>224</v>
      </c>
      <c r="F3" s="141" t="s">
        <v>357</v>
      </c>
      <c r="G3" s="82" t="s">
        <v>479</v>
      </c>
      <c r="H3" s="29"/>
    </row>
    <row r="4" spans="1:8" ht="24.75" customHeight="1">
      <c r="A4" s="3"/>
      <c r="B4" s="3" t="s">
        <v>584</v>
      </c>
      <c r="C4" s="364">
        <v>400000</v>
      </c>
      <c r="D4" s="3" t="s">
        <v>227</v>
      </c>
      <c r="E4" s="9"/>
      <c r="F4" s="9"/>
      <c r="G4" s="3" t="s">
        <v>225</v>
      </c>
    </row>
    <row r="5" spans="1:8" ht="24.75" customHeight="1">
      <c r="A5" s="3"/>
      <c r="B5" s="3" t="s">
        <v>585</v>
      </c>
      <c r="C5" s="364">
        <v>500000</v>
      </c>
      <c r="D5" s="3" t="s">
        <v>228</v>
      </c>
      <c r="E5" s="9"/>
      <c r="F5" s="9"/>
      <c r="G5" s="3" t="s">
        <v>226</v>
      </c>
    </row>
    <row r="6" spans="1:8" ht="24.75" customHeight="1">
      <c r="A6" s="3"/>
      <c r="B6" s="3" t="s">
        <v>586</v>
      </c>
      <c r="C6" s="364">
        <v>600000</v>
      </c>
      <c r="D6" s="3" t="s">
        <v>227</v>
      </c>
      <c r="E6" s="9"/>
      <c r="F6" s="9"/>
      <c r="G6" s="3" t="s">
        <v>226</v>
      </c>
    </row>
    <row r="7" spans="1:8" ht="24.75" customHeight="1">
      <c r="A7" s="3"/>
      <c r="B7" s="3" t="s">
        <v>587</v>
      </c>
      <c r="C7" s="364">
        <v>550000</v>
      </c>
      <c r="D7" s="3" t="s">
        <v>588</v>
      </c>
      <c r="E7" s="9"/>
      <c r="F7" s="9"/>
      <c r="G7" s="3" t="s">
        <v>226</v>
      </c>
    </row>
    <row r="8" spans="1:8" ht="24.75" customHeight="1">
      <c r="A8" s="3"/>
      <c r="B8" s="3" t="s">
        <v>589</v>
      </c>
      <c r="C8" s="364">
        <v>450000</v>
      </c>
      <c r="D8" s="3" t="s">
        <v>588</v>
      </c>
      <c r="E8" s="9"/>
      <c r="F8" s="9"/>
      <c r="G8" s="3" t="s">
        <v>225</v>
      </c>
    </row>
    <row r="9" spans="1:8" ht="24.75" customHeight="1">
      <c r="A9" s="3"/>
      <c r="B9" s="3" t="s">
        <v>590</v>
      </c>
      <c r="C9" s="364">
        <v>700000</v>
      </c>
      <c r="D9" s="3" t="s">
        <v>228</v>
      </c>
      <c r="E9" s="9"/>
      <c r="F9" s="9"/>
      <c r="G9" s="3" t="s">
        <v>225</v>
      </c>
    </row>
    <row r="10" spans="1:8" ht="24.75" customHeight="1">
      <c r="B10" s="555" t="s">
        <v>426</v>
      </c>
      <c r="C10" s="555"/>
      <c r="D10" s="555"/>
      <c r="E10" s="56">
        <f>SUM(E4:E9)</f>
        <v>0</v>
      </c>
      <c r="F10" s="9"/>
      <c r="G10" s="7"/>
    </row>
    <row r="11" spans="1:8">
      <c r="A11" s="7"/>
      <c r="B11" s="7"/>
      <c r="C11" s="9"/>
      <c r="D11" s="9"/>
      <c r="E11" s="9"/>
      <c r="F11" s="9"/>
      <c r="G11" s="9"/>
    </row>
    <row r="12" spans="1:8">
      <c r="A12" s="7"/>
      <c r="B12" s="7"/>
      <c r="C12" s="7"/>
      <c r="D12" s="7"/>
      <c r="E12" s="9"/>
      <c r="F12" s="9"/>
      <c r="G12" s="9"/>
    </row>
    <row r="13" spans="1:8" ht="24.75" customHeight="1" thickBot="1">
      <c r="A13" s="9"/>
      <c r="B13" s="546" t="s">
        <v>229</v>
      </c>
      <c r="C13" s="546"/>
      <c r="D13" s="546"/>
      <c r="E13" s="9"/>
      <c r="F13" s="9"/>
      <c r="G13" s="9"/>
    </row>
    <row r="14" spans="1:8" ht="36.75" customHeight="1" thickTop="1" thickBot="1">
      <c r="A14" s="9"/>
      <c r="B14" s="138" t="s">
        <v>230</v>
      </c>
      <c r="C14" s="139" t="s">
        <v>231</v>
      </c>
      <c r="D14" s="140" t="s">
        <v>232</v>
      </c>
      <c r="E14" s="9"/>
      <c r="F14" s="9"/>
      <c r="G14" s="9"/>
    </row>
    <row r="15" spans="1:8" ht="21.75" customHeight="1">
      <c r="A15" s="9"/>
      <c r="B15" s="166" t="s">
        <v>591</v>
      </c>
      <c r="C15" s="167">
        <v>0.05</v>
      </c>
      <c r="D15" s="168" t="s">
        <v>227</v>
      </c>
      <c r="E15" s="9"/>
      <c r="F15" s="9"/>
      <c r="G15" s="9"/>
    </row>
    <row r="16" spans="1:8" ht="21.75" customHeight="1">
      <c r="A16" s="9"/>
      <c r="B16" s="169" t="s">
        <v>592</v>
      </c>
      <c r="C16" s="170">
        <v>0.1</v>
      </c>
      <c r="D16" s="171" t="s">
        <v>588</v>
      </c>
      <c r="E16" s="9"/>
      <c r="F16" s="9"/>
      <c r="G16" s="9"/>
    </row>
    <row r="17" spans="1:7" ht="21.75" customHeight="1" thickBot="1">
      <c r="A17" s="9"/>
      <c r="B17" s="172" t="s">
        <v>593</v>
      </c>
      <c r="C17" s="173">
        <v>0.15</v>
      </c>
      <c r="D17" s="174" t="s">
        <v>228</v>
      </c>
      <c r="E17" s="9"/>
      <c r="F17" s="9"/>
      <c r="G17" s="9"/>
    </row>
    <row r="18" spans="1:7" ht="16.5" thickTop="1">
      <c r="A18" s="9"/>
      <c r="B18" s="9"/>
      <c r="C18" s="9"/>
      <c r="D18" s="9"/>
      <c r="E18" s="9"/>
      <c r="F18" s="9"/>
      <c r="G18" s="9"/>
    </row>
    <row r="19" spans="1:7" ht="26.25" customHeight="1">
      <c r="A19" s="29" t="s">
        <v>524</v>
      </c>
      <c r="B19" s="9"/>
      <c r="C19" s="9"/>
      <c r="D19" s="9"/>
      <c r="E19" s="9"/>
      <c r="F19" s="9"/>
      <c r="G19" s="9"/>
    </row>
    <row r="20" spans="1:7" ht="26.25" customHeight="1">
      <c r="A20" s="18" t="s">
        <v>740</v>
      </c>
      <c r="B20" s="9" t="s">
        <v>766</v>
      </c>
      <c r="C20" s="9"/>
      <c r="D20" s="9"/>
      <c r="E20" s="9"/>
      <c r="F20" s="9"/>
      <c r="G20" s="9"/>
    </row>
    <row r="21" spans="1:7" ht="26.25" customHeight="1">
      <c r="A21" s="20"/>
      <c r="B21" s="9" t="s">
        <v>233</v>
      </c>
      <c r="C21" s="9"/>
      <c r="D21" s="9"/>
      <c r="E21" s="9"/>
      <c r="F21" s="9"/>
      <c r="G21" s="9"/>
    </row>
    <row r="22" spans="1:7" ht="26.25" customHeight="1">
      <c r="A22" s="20"/>
      <c r="B22" s="9"/>
      <c r="C22" s="9"/>
      <c r="D22" s="9"/>
      <c r="E22" s="9"/>
      <c r="F22" s="9"/>
      <c r="G22" s="9"/>
    </row>
    <row r="23" spans="1:7" ht="26.25" customHeight="1">
      <c r="A23" s="18" t="s">
        <v>741</v>
      </c>
      <c r="B23" s="6" t="s">
        <v>234</v>
      </c>
    </row>
    <row r="24" spans="1:7" ht="26.25" customHeight="1">
      <c r="A24" s="18"/>
    </row>
    <row r="25" spans="1:7" ht="26.25" customHeight="1">
      <c r="A25" s="18" t="s">
        <v>742</v>
      </c>
      <c r="B25" s="6" t="s">
        <v>235</v>
      </c>
    </row>
    <row r="26" spans="1:7" ht="26.25" customHeight="1">
      <c r="A26" s="18"/>
      <c r="B26" s="14" t="s">
        <v>767</v>
      </c>
    </row>
    <row r="27" spans="1:7" ht="26.25" customHeight="1">
      <c r="A27" s="3"/>
      <c r="B27" s="14" t="s">
        <v>236</v>
      </c>
    </row>
    <row r="28" spans="1:7" ht="26.25" customHeight="1">
      <c r="A28" s="3"/>
      <c r="B28" s="14" t="s">
        <v>237</v>
      </c>
    </row>
    <row r="29" spans="1:7" ht="26.25" customHeight="1">
      <c r="A29" s="3"/>
      <c r="B29" s="14"/>
    </row>
    <row r="30" spans="1:7" ht="26.25" customHeight="1">
      <c r="A30" s="18" t="s">
        <v>744</v>
      </c>
      <c r="B30" s="6" t="s">
        <v>504</v>
      </c>
      <c r="C30" s="9"/>
      <c r="D30" s="9"/>
    </row>
    <row r="31" spans="1:7">
      <c r="A31" s="9"/>
    </row>
    <row r="32" spans="1:7">
      <c r="A32" s="51"/>
    </row>
  </sheetData>
  <mergeCells count="3">
    <mergeCell ref="B13:D13"/>
    <mergeCell ref="B1:F1"/>
    <mergeCell ref="B10:D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38"/>
  <sheetViews>
    <sheetView zoomScale="130" zoomScaleNormal="130" workbookViewId="0">
      <selection activeCell="E4" sqref="E4:G10"/>
    </sheetView>
  </sheetViews>
  <sheetFormatPr defaultRowHeight="15.75"/>
  <cols>
    <col min="1" max="1" width="10.85546875" style="6" customWidth="1"/>
    <col min="2" max="2" width="10.5703125" style="6" customWidth="1"/>
    <col min="3" max="3" width="19.140625" style="6" customWidth="1"/>
    <col min="4" max="4" width="11.28515625" style="6" customWidth="1"/>
    <col min="5" max="5" width="12.85546875" style="6" customWidth="1"/>
    <col min="6" max="6" width="11.28515625" style="6" customWidth="1"/>
    <col min="7" max="7" width="10" style="6" customWidth="1"/>
    <col min="8" max="16384" width="9.140625" style="6"/>
  </cols>
  <sheetData>
    <row r="1" spans="1:7" ht="23.25" customHeight="1">
      <c r="A1" s="142" t="s">
        <v>239</v>
      </c>
    </row>
    <row r="2" spans="1:7" ht="22.5" customHeight="1">
      <c r="B2" s="537" t="s">
        <v>240</v>
      </c>
      <c r="C2" s="537"/>
      <c r="D2" s="537"/>
      <c r="E2" s="537"/>
      <c r="F2" s="537"/>
      <c r="G2" s="537"/>
    </row>
    <row r="3" spans="1:7" ht="24" customHeight="1">
      <c r="A3" s="4"/>
      <c r="B3" s="4" t="s">
        <v>270</v>
      </c>
      <c r="C3" s="4" t="s">
        <v>271</v>
      </c>
      <c r="D3" s="4" t="s">
        <v>272</v>
      </c>
      <c r="E3" s="4" t="s">
        <v>273</v>
      </c>
      <c r="F3" s="4" t="s">
        <v>241</v>
      </c>
      <c r="G3" s="4" t="s">
        <v>419</v>
      </c>
    </row>
    <row r="4" spans="1:7" ht="24" customHeight="1">
      <c r="A4" s="3"/>
      <c r="B4" s="3" t="s">
        <v>609</v>
      </c>
      <c r="C4" s="9" t="str">
        <f>VLOOKUP(LEFT(B4,3),$B$18:$C$21,2,0)</f>
        <v>Gạo trắng dài</v>
      </c>
      <c r="D4" s="8">
        <v>100</v>
      </c>
      <c r="E4" s="9"/>
    </row>
    <row r="5" spans="1:7" ht="24" customHeight="1">
      <c r="A5" s="3"/>
      <c r="B5" s="3" t="s">
        <v>610</v>
      </c>
      <c r="C5" s="9" t="str">
        <f t="shared" ref="C5:C10" si="0">VLOOKUP(LEFT(B5,3),$B$18:$C$21,2,0)</f>
        <v>Gạo thơm</v>
      </c>
      <c r="D5" s="8">
        <v>245</v>
      </c>
      <c r="E5" s="9"/>
    </row>
    <row r="6" spans="1:7" ht="24" customHeight="1">
      <c r="A6" s="3"/>
      <c r="B6" s="3" t="s">
        <v>611</v>
      </c>
      <c r="C6" s="9" t="str">
        <f t="shared" si="0"/>
        <v>Gạo Nàng Hương</v>
      </c>
      <c r="D6" s="8">
        <v>278</v>
      </c>
      <c r="E6" s="9"/>
    </row>
    <row r="7" spans="1:7" ht="24" customHeight="1">
      <c r="A7" s="3"/>
      <c r="B7" s="3" t="s">
        <v>612</v>
      </c>
      <c r="C7" s="9" t="str">
        <f t="shared" si="0"/>
        <v>Gạo trắng tròn</v>
      </c>
      <c r="D7" s="8">
        <v>189</v>
      </c>
      <c r="E7" s="9"/>
    </row>
    <row r="8" spans="1:7" ht="24" customHeight="1">
      <c r="A8" s="3"/>
      <c r="B8" s="3" t="s">
        <v>611</v>
      </c>
      <c r="C8" s="9" t="str">
        <f t="shared" si="0"/>
        <v>Gạo Nàng Hương</v>
      </c>
      <c r="D8" s="8">
        <v>256</v>
      </c>
      <c r="E8" s="9"/>
    </row>
    <row r="9" spans="1:7" ht="24" customHeight="1">
      <c r="A9" s="3"/>
      <c r="B9" s="3" t="s">
        <v>613</v>
      </c>
      <c r="C9" s="9" t="str">
        <f t="shared" si="0"/>
        <v>Gạo trắng dài</v>
      </c>
      <c r="D9" s="8">
        <v>289</v>
      </c>
      <c r="E9" s="9"/>
    </row>
    <row r="10" spans="1:7" ht="24" customHeight="1">
      <c r="A10" s="3"/>
      <c r="B10" s="3" t="s">
        <v>614</v>
      </c>
      <c r="C10" s="9" t="str">
        <f t="shared" si="0"/>
        <v>Gạo thơm</v>
      </c>
      <c r="D10" s="8">
        <v>275</v>
      </c>
      <c r="E10" s="9"/>
    </row>
    <row r="11" spans="1:7" ht="21" customHeight="1">
      <c r="B11" s="562" t="s">
        <v>426</v>
      </c>
      <c r="C11" s="562"/>
      <c r="D11" s="400">
        <f>SUM(D4:D10)</f>
        <v>1632</v>
      </c>
      <c r="E11" s="400"/>
      <c r="F11" s="401"/>
      <c r="G11" s="401"/>
    </row>
    <row r="12" spans="1:7" ht="21" customHeight="1">
      <c r="B12" s="530" t="s">
        <v>427</v>
      </c>
      <c r="C12" s="530"/>
      <c r="D12" s="35">
        <v>1632</v>
      </c>
      <c r="E12" s="347">
        <v>68790</v>
      </c>
      <c r="F12" s="365">
        <v>4132.3999999999996</v>
      </c>
      <c r="G12" s="365">
        <v>64657.599999999999</v>
      </c>
    </row>
    <row r="13" spans="1:7">
      <c r="A13" s="20"/>
      <c r="B13" s="20"/>
      <c r="C13" s="20"/>
      <c r="D13" s="20"/>
      <c r="E13" s="143"/>
    </row>
    <row r="14" spans="1:7" ht="21.75" customHeight="1">
      <c r="A14" s="316" t="s">
        <v>242</v>
      </c>
    </row>
    <row r="15" spans="1:7" ht="17.25" customHeight="1" thickBot="1">
      <c r="A15" s="144"/>
    </row>
    <row r="16" spans="1:7" ht="19.5" customHeight="1" thickTop="1">
      <c r="B16" s="560" t="s">
        <v>270</v>
      </c>
      <c r="C16" s="558" t="s">
        <v>271</v>
      </c>
      <c r="D16" s="556" t="s">
        <v>243</v>
      </c>
      <c r="E16" s="556"/>
      <c r="F16" s="557"/>
    </row>
    <row r="17" spans="1:6" ht="21" customHeight="1" thickBot="1">
      <c r="B17" s="561"/>
      <c r="C17" s="559"/>
      <c r="D17" s="145">
        <v>1</v>
      </c>
      <c r="E17" s="145">
        <v>2</v>
      </c>
      <c r="F17" s="146">
        <v>3</v>
      </c>
    </row>
    <row r="18" spans="1:6" ht="25.5" customHeight="1">
      <c r="B18" s="147" t="s">
        <v>605</v>
      </c>
      <c r="C18" s="128" t="s">
        <v>244</v>
      </c>
      <c r="D18" s="128">
        <v>20</v>
      </c>
      <c r="E18" s="128">
        <v>40</v>
      </c>
      <c r="F18" s="151">
        <v>60</v>
      </c>
    </row>
    <row r="19" spans="1:6" ht="25.5" customHeight="1">
      <c r="B19" s="148" t="s">
        <v>606</v>
      </c>
      <c r="C19" s="131" t="s">
        <v>245</v>
      </c>
      <c r="D19" s="131">
        <v>15</v>
      </c>
      <c r="E19" s="131">
        <v>45</v>
      </c>
      <c r="F19" s="152">
        <v>75</v>
      </c>
    </row>
    <row r="20" spans="1:6" ht="25.5" customHeight="1">
      <c r="B20" s="148" t="s">
        <v>607</v>
      </c>
      <c r="C20" s="131" t="s">
        <v>246</v>
      </c>
      <c r="D20" s="131">
        <v>10</v>
      </c>
      <c r="E20" s="131">
        <v>20</v>
      </c>
      <c r="F20" s="152">
        <v>30</v>
      </c>
    </row>
    <row r="21" spans="1:6" ht="25.5" customHeight="1" thickBot="1">
      <c r="B21" s="149" t="s">
        <v>608</v>
      </c>
      <c r="C21" s="134" t="s">
        <v>247</v>
      </c>
      <c r="D21" s="134">
        <v>30</v>
      </c>
      <c r="E21" s="134">
        <v>40</v>
      </c>
      <c r="F21" s="153">
        <v>50</v>
      </c>
    </row>
    <row r="22" spans="1:6" ht="16.5" thickTop="1"/>
    <row r="23" spans="1:6">
      <c r="A23" s="29" t="s">
        <v>524</v>
      </c>
    </row>
    <row r="24" spans="1:6" ht="20.25" customHeight="1">
      <c r="A24" s="18" t="s">
        <v>740</v>
      </c>
      <c r="B24" s="6" t="s">
        <v>248</v>
      </c>
    </row>
    <row r="25" spans="1:6" ht="20.25" customHeight="1">
      <c r="A25" s="18"/>
    </row>
    <row r="26" spans="1:6" ht="20.25" customHeight="1">
      <c r="A26" s="18" t="s">
        <v>741</v>
      </c>
      <c r="B26" s="6" t="s">
        <v>249</v>
      </c>
    </row>
    <row r="27" spans="1:6" ht="20.25" customHeight="1">
      <c r="A27" s="314"/>
      <c r="B27" s="6" t="s">
        <v>250</v>
      </c>
    </row>
    <row r="28" spans="1:6" ht="20.25" customHeight="1">
      <c r="A28" s="314"/>
    </row>
    <row r="29" spans="1:6" ht="20.25" customHeight="1">
      <c r="A29" s="18" t="s">
        <v>742</v>
      </c>
      <c r="B29" s="6" t="s">
        <v>800</v>
      </c>
    </row>
    <row r="30" spans="1:6" ht="20.25" customHeight="1">
      <c r="A30" s="314"/>
      <c r="B30" s="6" t="s">
        <v>251</v>
      </c>
    </row>
    <row r="31" spans="1:6" ht="20.25" customHeight="1">
      <c r="A31" s="314"/>
      <c r="B31" s="26" t="s">
        <v>252</v>
      </c>
    </row>
    <row r="32" spans="1:6" ht="20.25" customHeight="1">
      <c r="A32" s="314"/>
      <c r="B32" s="26" t="s">
        <v>253</v>
      </c>
    </row>
    <row r="33" spans="1:4" ht="20.25" customHeight="1">
      <c r="A33" s="314"/>
      <c r="B33" s="26" t="s">
        <v>254</v>
      </c>
    </row>
    <row r="34" spans="1:4" ht="20.25" customHeight="1">
      <c r="A34" s="314"/>
      <c r="B34" s="26"/>
    </row>
    <row r="35" spans="1:4" ht="20.25" customHeight="1">
      <c r="A35" s="18" t="s">
        <v>744</v>
      </c>
      <c r="B35" s="6" t="s">
        <v>255</v>
      </c>
    </row>
    <row r="36" spans="1:4" ht="20.25" customHeight="1">
      <c r="A36" s="18"/>
    </row>
    <row r="37" spans="1:4" ht="20.25" customHeight="1">
      <c r="A37" s="18" t="s">
        <v>746</v>
      </c>
      <c r="B37" s="6" t="s">
        <v>256</v>
      </c>
    </row>
    <row r="38" spans="1:4">
      <c r="A38" s="28"/>
      <c r="B38" s="9"/>
      <c r="C38" s="9"/>
      <c r="D38" s="9"/>
    </row>
  </sheetData>
  <mergeCells count="6">
    <mergeCell ref="B2:G2"/>
    <mergeCell ref="D16:F16"/>
    <mergeCell ref="C16:C17"/>
    <mergeCell ref="B16:B17"/>
    <mergeCell ref="B11:C11"/>
    <mergeCell ref="B12:C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S48"/>
  <sheetViews>
    <sheetView workbookViewId="0">
      <selection activeCell="N5" sqref="N5:R18"/>
    </sheetView>
  </sheetViews>
  <sheetFormatPr defaultRowHeight="15.75"/>
  <cols>
    <col min="1" max="1" width="9.140625" style="6"/>
    <col min="2" max="2" width="10" style="6" bestFit="1" customWidth="1"/>
    <col min="3" max="3" width="13.42578125" style="6" bestFit="1" customWidth="1"/>
    <col min="4" max="13" width="6.42578125" style="6" customWidth="1"/>
    <col min="14" max="14" width="10.140625" style="6" bestFit="1" customWidth="1"/>
    <col min="15" max="15" width="12.7109375" style="6" customWidth="1"/>
    <col min="16" max="16" width="10.140625" style="6" bestFit="1" customWidth="1"/>
    <col min="17" max="18" width="9.140625" style="6"/>
    <col min="19" max="19" width="12.7109375" style="6" customWidth="1"/>
    <col min="20" max="16384" width="9.140625" style="6"/>
  </cols>
  <sheetData>
    <row r="1" spans="1:19" ht="19.5" customHeight="1">
      <c r="A1" s="142" t="s">
        <v>138</v>
      </c>
    </row>
    <row r="2" spans="1:19" ht="20.25" customHeight="1">
      <c r="B2" s="535" t="s">
        <v>139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157"/>
    </row>
    <row r="3" spans="1:19" ht="22.5" customHeight="1">
      <c r="B3" s="532" t="s">
        <v>140</v>
      </c>
      <c r="C3" s="532" t="s">
        <v>141</v>
      </c>
      <c r="D3" s="564" t="s">
        <v>157</v>
      </c>
      <c r="E3" s="564"/>
      <c r="F3" s="564"/>
      <c r="G3" s="564"/>
      <c r="H3" s="564"/>
      <c r="I3" s="564"/>
      <c r="J3" s="564"/>
      <c r="K3" s="564"/>
      <c r="L3" s="564"/>
      <c r="M3" s="564"/>
      <c r="N3" s="530" t="s">
        <v>482</v>
      </c>
      <c r="O3" s="532" t="s">
        <v>357</v>
      </c>
      <c r="P3" s="532" t="s">
        <v>693</v>
      </c>
      <c r="Q3" s="532" t="s">
        <v>148</v>
      </c>
      <c r="R3" s="532" t="s">
        <v>694</v>
      </c>
      <c r="S3" s="563" t="s">
        <v>479</v>
      </c>
    </row>
    <row r="4" spans="1:19" ht="18" customHeight="1">
      <c r="B4" s="532"/>
      <c r="C4" s="532"/>
      <c r="D4" s="22" t="s">
        <v>435</v>
      </c>
      <c r="E4" s="22" t="s">
        <v>436</v>
      </c>
      <c r="F4" s="22" t="s">
        <v>437</v>
      </c>
      <c r="G4" s="22" t="s">
        <v>142</v>
      </c>
      <c r="H4" s="22" t="s">
        <v>438</v>
      </c>
      <c r="I4" s="22" t="s">
        <v>439</v>
      </c>
      <c r="J4" s="22" t="s">
        <v>557</v>
      </c>
      <c r="K4" s="22" t="s">
        <v>143</v>
      </c>
      <c r="L4" s="22" t="s">
        <v>679</v>
      </c>
      <c r="M4" s="22" t="s">
        <v>677</v>
      </c>
      <c r="N4" s="530"/>
      <c r="O4" s="532"/>
      <c r="P4" s="532"/>
      <c r="Q4" s="532"/>
      <c r="R4" s="532"/>
      <c r="S4" s="563"/>
    </row>
    <row r="5" spans="1:19" ht="23.25" customHeight="1">
      <c r="B5" s="158" t="s">
        <v>425</v>
      </c>
      <c r="C5" s="17" t="s">
        <v>435</v>
      </c>
      <c r="D5" s="20">
        <v>6</v>
      </c>
      <c r="E5" s="20">
        <v>5</v>
      </c>
      <c r="F5" s="20">
        <v>9</v>
      </c>
      <c r="G5" s="20">
        <v>4</v>
      </c>
      <c r="H5" s="20">
        <v>5</v>
      </c>
      <c r="I5" s="20">
        <v>6</v>
      </c>
      <c r="J5" s="20">
        <v>9</v>
      </c>
      <c r="K5" s="20">
        <v>6</v>
      </c>
      <c r="L5" s="20">
        <v>6</v>
      </c>
      <c r="M5" s="20">
        <v>7</v>
      </c>
      <c r="N5" s="402"/>
      <c r="O5" s="20"/>
      <c r="S5" s="156" t="s">
        <v>678</v>
      </c>
    </row>
    <row r="6" spans="1:19" ht="23.25" customHeight="1">
      <c r="B6" s="158" t="s">
        <v>486</v>
      </c>
      <c r="C6" s="17" t="s">
        <v>557</v>
      </c>
      <c r="D6" s="20">
        <v>10</v>
      </c>
      <c r="E6" s="20">
        <v>8</v>
      </c>
      <c r="F6" s="20">
        <v>9</v>
      </c>
      <c r="G6" s="20">
        <v>9</v>
      </c>
      <c r="H6" s="20">
        <v>9</v>
      </c>
      <c r="I6" s="20">
        <v>10</v>
      </c>
      <c r="J6" s="20">
        <v>10</v>
      </c>
      <c r="K6" s="20">
        <v>9</v>
      </c>
      <c r="L6" s="20">
        <v>10</v>
      </c>
      <c r="M6" s="20">
        <v>10</v>
      </c>
      <c r="N6" s="402"/>
      <c r="O6" s="20"/>
      <c r="S6" s="22">
        <v>100000</v>
      </c>
    </row>
    <row r="7" spans="1:19" ht="23.25" customHeight="1">
      <c r="B7" s="158" t="s">
        <v>523</v>
      </c>
      <c r="C7" s="17" t="s">
        <v>439</v>
      </c>
      <c r="D7" s="20">
        <v>5</v>
      </c>
      <c r="E7" s="20">
        <v>8</v>
      </c>
      <c r="F7" s="20">
        <v>6</v>
      </c>
      <c r="G7" s="20">
        <v>7</v>
      </c>
      <c r="H7" s="20">
        <v>6</v>
      </c>
      <c r="I7" s="20">
        <v>6</v>
      </c>
      <c r="J7" s="20">
        <v>9</v>
      </c>
      <c r="K7" s="20">
        <v>2</v>
      </c>
      <c r="L7" s="20">
        <v>6</v>
      </c>
      <c r="M7" s="20">
        <v>3</v>
      </c>
      <c r="N7" s="402"/>
      <c r="O7" s="20"/>
      <c r="S7" s="156" t="s">
        <v>678</v>
      </c>
    </row>
    <row r="8" spans="1:19" ht="23.25" customHeight="1">
      <c r="B8" s="158" t="s">
        <v>485</v>
      </c>
      <c r="C8" s="17" t="s">
        <v>142</v>
      </c>
      <c r="D8" s="20">
        <v>9</v>
      </c>
      <c r="E8" s="20">
        <v>7</v>
      </c>
      <c r="F8" s="20">
        <v>9</v>
      </c>
      <c r="G8" s="20">
        <v>6</v>
      </c>
      <c r="H8" s="20">
        <v>8</v>
      </c>
      <c r="I8" s="20">
        <v>7</v>
      </c>
      <c r="J8" s="20">
        <v>7</v>
      </c>
      <c r="K8" s="20">
        <v>6</v>
      </c>
      <c r="L8" s="20">
        <v>6</v>
      </c>
      <c r="M8" s="20">
        <v>10</v>
      </c>
      <c r="N8" s="402"/>
      <c r="O8" s="20"/>
      <c r="S8" s="22">
        <v>50000</v>
      </c>
    </row>
    <row r="9" spans="1:19" ht="23.25" customHeight="1">
      <c r="B9" s="158" t="s">
        <v>144</v>
      </c>
      <c r="C9" s="17" t="s">
        <v>438</v>
      </c>
      <c r="D9" s="20">
        <v>8</v>
      </c>
      <c r="E9" s="20">
        <v>9</v>
      </c>
      <c r="F9" s="20">
        <v>6</v>
      </c>
      <c r="G9" s="20">
        <v>9</v>
      </c>
      <c r="H9" s="20">
        <v>3</v>
      </c>
      <c r="I9" s="20">
        <v>8</v>
      </c>
      <c r="J9" s="20">
        <v>8</v>
      </c>
      <c r="K9" s="20">
        <v>6</v>
      </c>
      <c r="L9" s="20">
        <v>7</v>
      </c>
      <c r="M9" s="20">
        <v>8</v>
      </c>
      <c r="N9" s="402"/>
      <c r="O9" s="20"/>
      <c r="S9" s="22" t="s">
        <v>678</v>
      </c>
    </row>
    <row r="10" spans="1:19" ht="23.25" customHeight="1">
      <c r="B10" s="158" t="s">
        <v>520</v>
      </c>
      <c r="C10" s="17" t="s">
        <v>439</v>
      </c>
      <c r="D10" s="20">
        <v>4</v>
      </c>
      <c r="E10" s="20">
        <v>6</v>
      </c>
      <c r="F10" s="20">
        <v>7</v>
      </c>
      <c r="G10" s="20">
        <v>6</v>
      </c>
      <c r="H10" s="20">
        <v>7</v>
      </c>
      <c r="I10" s="20">
        <v>8</v>
      </c>
      <c r="J10" s="20">
        <v>9</v>
      </c>
      <c r="K10" s="20">
        <v>6</v>
      </c>
      <c r="L10" s="20">
        <v>7</v>
      </c>
      <c r="M10" s="20">
        <v>9</v>
      </c>
      <c r="N10" s="402"/>
      <c r="O10" s="20"/>
      <c r="S10" s="22" t="s">
        <v>678</v>
      </c>
    </row>
    <row r="11" spans="1:19" ht="23.25" customHeight="1">
      <c r="B11" s="158" t="s">
        <v>145</v>
      </c>
      <c r="C11" s="17" t="s">
        <v>437</v>
      </c>
      <c r="D11" s="20">
        <v>7</v>
      </c>
      <c r="E11" s="20">
        <v>5</v>
      </c>
      <c r="F11" s="20">
        <v>8</v>
      </c>
      <c r="G11" s="20">
        <v>5</v>
      </c>
      <c r="H11" s="20">
        <v>5</v>
      </c>
      <c r="I11" s="20">
        <v>7</v>
      </c>
      <c r="J11" s="20">
        <v>8</v>
      </c>
      <c r="K11" s="20">
        <v>9</v>
      </c>
      <c r="L11" s="20">
        <v>5</v>
      </c>
      <c r="M11" s="20">
        <v>4</v>
      </c>
      <c r="N11" s="402"/>
      <c r="O11" s="20"/>
      <c r="S11" s="22"/>
    </row>
    <row r="12" spans="1:19" ht="23.25" customHeight="1">
      <c r="B12" s="158" t="s">
        <v>488</v>
      </c>
      <c r="C12" s="17" t="s">
        <v>436</v>
      </c>
      <c r="D12" s="20">
        <v>9</v>
      </c>
      <c r="E12" s="20">
        <v>10</v>
      </c>
      <c r="F12" s="20">
        <v>9</v>
      </c>
      <c r="G12" s="20">
        <v>10</v>
      </c>
      <c r="H12" s="20">
        <v>9</v>
      </c>
      <c r="I12" s="20">
        <v>7</v>
      </c>
      <c r="J12" s="20">
        <v>10</v>
      </c>
      <c r="K12" s="20">
        <v>10</v>
      </c>
      <c r="L12" s="20">
        <v>9</v>
      </c>
      <c r="M12" s="20">
        <v>9</v>
      </c>
      <c r="N12" s="402"/>
      <c r="O12" s="20"/>
      <c r="S12" s="22">
        <v>100000</v>
      </c>
    </row>
    <row r="13" spans="1:19" ht="23.25" customHeight="1">
      <c r="B13" s="158" t="s">
        <v>615</v>
      </c>
      <c r="C13" s="17" t="s">
        <v>679</v>
      </c>
      <c r="D13" s="20">
        <v>7</v>
      </c>
      <c r="E13" s="20">
        <v>8</v>
      </c>
      <c r="F13" s="20">
        <v>9</v>
      </c>
      <c r="G13" s="20">
        <v>9</v>
      </c>
      <c r="H13" s="20">
        <v>8</v>
      </c>
      <c r="I13" s="20">
        <v>7</v>
      </c>
      <c r="J13" s="20">
        <v>4</v>
      </c>
      <c r="K13" s="20">
        <v>7</v>
      </c>
      <c r="L13" s="20">
        <v>7</v>
      </c>
      <c r="M13" s="20">
        <v>5</v>
      </c>
      <c r="N13" s="402"/>
      <c r="O13" s="20"/>
      <c r="S13" s="22" t="s">
        <v>678</v>
      </c>
    </row>
    <row r="14" spans="1:19" ht="23.25" customHeight="1">
      <c r="B14" s="158" t="s">
        <v>451</v>
      </c>
      <c r="C14" s="17" t="s">
        <v>677</v>
      </c>
      <c r="D14" s="20">
        <v>9</v>
      </c>
      <c r="E14" s="20">
        <v>8</v>
      </c>
      <c r="F14" s="20">
        <v>8</v>
      </c>
      <c r="G14" s="20">
        <v>8</v>
      </c>
      <c r="H14" s="20">
        <v>8</v>
      </c>
      <c r="I14" s="20">
        <v>6</v>
      </c>
      <c r="J14" s="20">
        <v>9</v>
      </c>
      <c r="K14" s="20">
        <v>6</v>
      </c>
      <c r="L14" s="20">
        <v>8</v>
      </c>
      <c r="M14" s="20">
        <v>8</v>
      </c>
      <c r="N14" s="402"/>
      <c r="O14" s="20"/>
      <c r="S14" s="22">
        <v>50000</v>
      </c>
    </row>
    <row r="15" spans="1:19" ht="23.25" customHeight="1">
      <c r="B15" s="158" t="s">
        <v>146</v>
      </c>
      <c r="C15" s="17" t="s">
        <v>436</v>
      </c>
      <c r="D15" s="20">
        <v>6</v>
      </c>
      <c r="E15" s="20">
        <v>5</v>
      </c>
      <c r="F15" s="20">
        <v>7</v>
      </c>
      <c r="G15" s="20">
        <v>5</v>
      </c>
      <c r="H15" s="20">
        <v>6</v>
      </c>
      <c r="I15" s="20">
        <v>6</v>
      </c>
      <c r="J15" s="20">
        <v>8</v>
      </c>
      <c r="K15" s="20">
        <v>7</v>
      </c>
      <c r="L15" s="20">
        <v>8</v>
      </c>
      <c r="M15" s="20">
        <v>5</v>
      </c>
      <c r="N15" s="402"/>
      <c r="O15" s="20"/>
      <c r="S15" s="22">
        <v>0</v>
      </c>
    </row>
    <row r="16" spans="1:19" ht="23.25" customHeight="1">
      <c r="B16" s="158" t="s">
        <v>147</v>
      </c>
      <c r="C16" s="17" t="s">
        <v>437</v>
      </c>
      <c r="D16" s="20">
        <v>9</v>
      </c>
      <c r="E16" s="20">
        <v>6</v>
      </c>
      <c r="F16" s="20">
        <v>7</v>
      </c>
      <c r="G16" s="20">
        <v>7</v>
      </c>
      <c r="H16" s="20">
        <v>7</v>
      </c>
      <c r="I16" s="20">
        <v>8</v>
      </c>
      <c r="J16" s="20">
        <v>7</v>
      </c>
      <c r="K16" s="20">
        <v>3</v>
      </c>
      <c r="L16" s="20">
        <v>6</v>
      </c>
      <c r="M16" s="20">
        <v>5</v>
      </c>
      <c r="N16" s="402"/>
      <c r="O16" s="20"/>
      <c r="S16" s="22" t="s">
        <v>678</v>
      </c>
    </row>
    <row r="17" spans="1:19" ht="23.25" customHeight="1">
      <c r="B17" s="158" t="s">
        <v>452</v>
      </c>
      <c r="C17" s="17" t="s">
        <v>143</v>
      </c>
      <c r="D17" s="20">
        <v>8</v>
      </c>
      <c r="E17" s="20">
        <v>6</v>
      </c>
      <c r="F17" s="20">
        <v>5</v>
      </c>
      <c r="G17" s="20">
        <v>5</v>
      </c>
      <c r="H17" s="20">
        <v>6</v>
      </c>
      <c r="I17" s="20">
        <v>7</v>
      </c>
      <c r="J17" s="20">
        <v>7</v>
      </c>
      <c r="K17" s="20">
        <v>6</v>
      </c>
      <c r="L17" s="20">
        <v>5</v>
      </c>
      <c r="M17" s="20">
        <v>9</v>
      </c>
      <c r="N17" s="402"/>
      <c r="O17" s="20"/>
      <c r="S17" s="22">
        <v>0</v>
      </c>
    </row>
    <row r="19" spans="1:19" ht="18" customHeight="1">
      <c r="B19" s="154"/>
    </row>
    <row r="20" spans="1:19" ht="18" customHeight="1">
      <c r="A20" s="29" t="s">
        <v>524</v>
      </c>
    </row>
    <row r="21" spans="1:19" ht="18" customHeight="1">
      <c r="A21" s="18" t="s">
        <v>740</v>
      </c>
      <c r="B21" s="6" t="s">
        <v>149</v>
      </c>
    </row>
    <row r="22" spans="1:19" ht="18" customHeight="1">
      <c r="A22" s="314"/>
      <c r="B22" s="6" t="s">
        <v>150</v>
      </c>
    </row>
    <row r="23" spans="1:19" ht="18" customHeight="1">
      <c r="A23" s="314"/>
    </row>
    <row r="24" spans="1:19" ht="18" customHeight="1">
      <c r="A24" s="18" t="s">
        <v>741</v>
      </c>
      <c r="B24" s="6" t="s">
        <v>152</v>
      </c>
    </row>
    <row r="25" spans="1:19" ht="18" customHeight="1">
      <c r="A25" s="314"/>
      <c r="B25" s="155" t="s">
        <v>769</v>
      </c>
    </row>
    <row r="26" spans="1:19" ht="18" customHeight="1">
      <c r="A26" s="314"/>
      <c r="B26" s="155" t="s">
        <v>773</v>
      </c>
    </row>
    <row r="27" spans="1:19" ht="18" customHeight="1">
      <c r="A27" s="314"/>
      <c r="B27" s="155" t="s">
        <v>770</v>
      </c>
    </row>
    <row r="28" spans="1:19" ht="18" customHeight="1">
      <c r="A28" s="314"/>
      <c r="B28" s="155"/>
    </row>
    <row r="29" spans="1:19" ht="18" customHeight="1">
      <c r="A29" s="18" t="s">
        <v>742</v>
      </c>
      <c r="B29" s="6" t="s">
        <v>406</v>
      </c>
    </row>
    <row r="30" spans="1:19" ht="18" customHeight="1">
      <c r="A30" s="20"/>
      <c r="B30" s="26" t="s">
        <v>407</v>
      </c>
    </row>
    <row r="31" spans="1:19" ht="18" customHeight="1">
      <c r="A31" s="20"/>
      <c r="B31" s="26" t="s">
        <v>408</v>
      </c>
    </row>
    <row r="32" spans="1:19" ht="18" customHeight="1"/>
    <row r="33" spans="1:2" ht="18" customHeight="1">
      <c r="A33" s="18" t="s">
        <v>744</v>
      </c>
      <c r="B33" s="6" t="s">
        <v>772</v>
      </c>
    </row>
    <row r="34" spans="1:2" ht="18" customHeight="1">
      <c r="A34" s="314"/>
      <c r="B34" s="155" t="s">
        <v>779</v>
      </c>
    </row>
    <row r="35" spans="1:2" ht="18" customHeight="1">
      <c r="A35" s="314"/>
      <c r="B35" s="155" t="s">
        <v>780</v>
      </c>
    </row>
    <row r="36" spans="1:2" ht="18" customHeight="1">
      <c r="A36" s="314"/>
      <c r="B36" s="155" t="s">
        <v>151</v>
      </c>
    </row>
    <row r="37" spans="1:2" ht="18" customHeight="1">
      <c r="A37" s="20"/>
      <c r="B37" s="26" t="s">
        <v>774</v>
      </c>
    </row>
    <row r="38" spans="1:2" ht="18" customHeight="1"/>
    <row r="39" spans="1:2" ht="18" customHeight="1">
      <c r="A39" s="18" t="s">
        <v>746</v>
      </c>
      <c r="B39" s="6" t="s">
        <v>775</v>
      </c>
    </row>
    <row r="40" spans="1:2" ht="18" customHeight="1">
      <c r="B40" s="26" t="s">
        <v>776</v>
      </c>
    </row>
    <row r="41" spans="1:2" ht="18" customHeight="1">
      <c r="B41" s="26" t="s">
        <v>777</v>
      </c>
    </row>
    <row r="42" spans="1:2">
      <c r="B42" s="26" t="s">
        <v>778</v>
      </c>
    </row>
    <row r="45" spans="1:2">
      <c r="B45" s="6" t="s">
        <v>153</v>
      </c>
    </row>
    <row r="46" spans="1:2">
      <c r="B46" s="26" t="s">
        <v>154</v>
      </c>
    </row>
    <row r="47" spans="1:2">
      <c r="B47" s="26" t="s">
        <v>155</v>
      </c>
    </row>
    <row r="48" spans="1:2">
      <c r="B48" s="26" t="s">
        <v>156</v>
      </c>
    </row>
  </sheetData>
  <mergeCells count="10">
    <mergeCell ref="B2:R2"/>
    <mergeCell ref="S3:S4"/>
    <mergeCell ref="D3:M3"/>
    <mergeCell ref="B3:B4"/>
    <mergeCell ref="C3:C4"/>
    <mergeCell ref="N3:N4"/>
    <mergeCell ref="Q3:Q4"/>
    <mergeCell ref="O3:O4"/>
    <mergeCell ref="P3:P4"/>
    <mergeCell ref="R3:R4"/>
  </mergeCells>
  <phoneticPr fontId="20" type="noConversion"/>
  <conditionalFormatting sqref="D5:M17">
    <cfRule type="cellIs" dxfId="0" priority="1" stopIfTrue="1" operator="lessThan">
      <formula>5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41"/>
  <sheetViews>
    <sheetView zoomScale="130" zoomScaleNormal="130" workbookViewId="0">
      <selection activeCell="F7" sqref="F7:I13"/>
    </sheetView>
  </sheetViews>
  <sheetFormatPr defaultRowHeight="15.75"/>
  <cols>
    <col min="1" max="1" width="9.7109375" style="176" customWidth="1"/>
    <col min="2" max="2" width="11.7109375" style="176" customWidth="1"/>
    <col min="3" max="3" width="14" style="176" customWidth="1"/>
    <col min="4" max="4" width="13.28515625" style="176" customWidth="1"/>
    <col min="5" max="5" width="11.42578125" style="176" customWidth="1"/>
    <col min="6" max="6" width="14.7109375" style="176" customWidth="1"/>
    <col min="7" max="7" width="12.28515625" style="176" customWidth="1"/>
    <col min="8" max="8" width="11" style="176" customWidth="1"/>
    <col min="9" max="9" width="10.42578125" style="176" customWidth="1"/>
    <col min="10" max="13" width="9.140625" style="176"/>
    <col min="14" max="15" width="11.28515625" style="176" bestFit="1" customWidth="1"/>
    <col min="16" max="16384" width="9.140625" style="176"/>
  </cols>
  <sheetData>
    <row r="1" spans="1:15" ht="21.75" customHeight="1">
      <c r="A1" s="178" t="s">
        <v>379</v>
      </c>
    </row>
    <row r="2" spans="1:15" ht="21.75" customHeight="1">
      <c r="A2" s="193" t="s">
        <v>159</v>
      </c>
    </row>
    <row r="3" spans="1:15" ht="21.75" customHeight="1">
      <c r="B3" s="568" t="s">
        <v>323</v>
      </c>
      <c r="C3" s="568"/>
      <c r="D3" s="568"/>
      <c r="E3" s="568"/>
      <c r="F3" s="568"/>
      <c r="G3" s="568"/>
      <c r="H3" s="568"/>
      <c r="I3" s="568"/>
    </row>
    <row r="4" spans="1:15" ht="18.75" customHeight="1">
      <c r="B4" s="569" t="s">
        <v>160</v>
      </c>
      <c r="C4" s="569"/>
      <c r="D4" s="569"/>
      <c r="E4" s="569"/>
      <c r="F4" s="569"/>
      <c r="G4" s="569"/>
      <c r="H4" s="569"/>
      <c r="I4" s="569"/>
      <c r="N4" s="177"/>
      <c r="O4" s="177"/>
    </row>
    <row r="5" spans="1:15" hidden="1">
      <c r="O5" s="177"/>
    </row>
    <row r="6" spans="1:15" ht="33" customHeight="1">
      <c r="A6" s="178"/>
      <c r="B6" s="195" t="s">
        <v>161</v>
      </c>
      <c r="C6" s="195" t="s">
        <v>162</v>
      </c>
      <c r="D6" s="195" t="s">
        <v>294</v>
      </c>
      <c r="E6" s="195" t="s">
        <v>163</v>
      </c>
      <c r="F6" s="195" t="s">
        <v>222</v>
      </c>
      <c r="G6" s="195" t="s">
        <v>164</v>
      </c>
      <c r="H6" s="195" t="s">
        <v>297</v>
      </c>
      <c r="I6" s="195" t="s">
        <v>446</v>
      </c>
      <c r="N6" s="177"/>
      <c r="O6" s="177"/>
    </row>
    <row r="7" spans="1:15" ht="26.25" customHeight="1">
      <c r="B7" s="196" t="s">
        <v>615</v>
      </c>
      <c r="C7" s="196" t="s">
        <v>616</v>
      </c>
      <c r="D7" s="197"/>
      <c r="E7" s="196">
        <v>826</v>
      </c>
      <c r="F7" s="366"/>
      <c r="G7" s="367"/>
      <c r="H7" s="367"/>
      <c r="I7" s="367"/>
    </row>
    <row r="8" spans="1:15" ht="26.25" customHeight="1">
      <c r="B8" s="196" t="s">
        <v>165</v>
      </c>
      <c r="C8" s="196" t="s">
        <v>617</v>
      </c>
      <c r="D8" s="197"/>
      <c r="E8" s="196">
        <v>987</v>
      </c>
      <c r="F8" s="366"/>
      <c r="G8" s="367"/>
      <c r="H8" s="367"/>
      <c r="I8" s="367"/>
    </row>
    <row r="9" spans="1:15" ht="26.25" customHeight="1">
      <c r="B9" s="196" t="s">
        <v>166</v>
      </c>
      <c r="C9" s="196" t="s">
        <v>618</v>
      </c>
      <c r="D9" s="197"/>
      <c r="E9" s="196">
        <v>450</v>
      </c>
      <c r="F9" s="366"/>
      <c r="G9" s="367"/>
      <c r="H9" s="367"/>
      <c r="I9" s="367"/>
    </row>
    <row r="10" spans="1:15" ht="26.25" customHeight="1">
      <c r="B10" s="196" t="s">
        <v>486</v>
      </c>
      <c r="C10" s="196" t="s">
        <v>619</v>
      </c>
      <c r="D10" s="197"/>
      <c r="E10" s="196">
        <v>478</v>
      </c>
      <c r="F10" s="366"/>
      <c r="G10" s="367"/>
      <c r="H10" s="367"/>
      <c r="I10" s="367"/>
    </row>
    <row r="11" spans="1:15" ht="26.25" customHeight="1">
      <c r="B11" s="196" t="s">
        <v>488</v>
      </c>
      <c r="C11" s="196" t="s">
        <v>618</v>
      </c>
      <c r="D11" s="197"/>
      <c r="E11" s="196">
        <v>774</v>
      </c>
      <c r="F11" s="366"/>
      <c r="G11" s="367"/>
      <c r="H11" s="367"/>
      <c r="I11" s="367"/>
    </row>
    <row r="12" spans="1:15" ht="26.25" customHeight="1">
      <c r="B12" s="196" t="s">
        <v>620</v>
      </c>
      <c r="C12" s="196" t="s">
        <v>617</v>
      </c>
      <c r="D12" s="197"/>
      <c r="E12" s="196">
        <v>250</v>
      </c>
      <c r="F12" s="366"/>
      <c r="G12" s="367"/>
      <c r="H12" s="367"/>
      <c r="I12" s="367"/>
    </row>
    <row r="13" spans="1:15" ht="26.25" customHeight="1">
      <c r="B13" s="571" t="s">
        <v>426</v>
      </c>
      <c r="C13" s="571"/>
      <c r="D13" s="571"/>
      <c r="E13" s="176">
        <f>SUM(E7:E12)</f>
        <v>3765</v>
      </c>
    </row>
    <row r="14" spans="1:15" ht="26.25" customHeight="1">
      <c r="B14" s="566" t="s">
        <v>427</v>
      </c>
      <c r="C14" s="566"/>
      <c r="D14" s="566"/>
      <c r="E14" s="368">
        <v>3765</v>
      </c>
      <c r="F14" s="368"/>
      <c r="G14" s="368">
        <v>20376</v>
      </c>
      <c r="H14" s="368">
        <v>600000</v>
      </c>
      <c r="I14" s="368">
        <v>753376</v>
      </c>
    </row>
    <row r="16" spans="1:15" ht="19.5" customHeight="1">
      <c r="A16" s="178" t="s">
        <v>388</v>
      </c>
    </row>
    <row r="17" spans="1:8" ht="22.5" customHeight="1" thickBot="1">
      <c r="B17" s="567" t="s">
        <v>167</v>
      </c>
      <c r="C17" s="567"/>
      <c r="D17" s="567"/>
      <c r="E17" s="567"/>
      <c r="F17" s="567"/>
    </row>
    <row r="18" spans="1:8" ht="22.5" customHeight="1" thickTop="1" thickBot="1">
      <c r="B18" s="181" t="s">
        <v>168</v>
      </c>
      <c r="C18" s="182" t="s">
        <v>621</v>
      </c>
      <c r="D18" s="182" t="s">
        <v>622</v>
      </c>
      <c r="E18" s="182" t="s">
        <v>623</v>
      </c>
      <c r="F18" s="183" t="s">
        <v>624</v>
      </c>
    </row>
    <row r="19" spans="1:8" ht="24" customHeight="1">
      <c r="B19" s="184" t="s">
        <v>169</v>
      </c>
      <c r="C19" s="200" t="s">
        <v>172</v>
      </c>
      <c r="D19" s="200" t="s">
        <v>173</v>
      </c>
      <c r="E19" s="200" t="s">
        <v>174</v>
      </c>
      <c r="F19" s="201" t="s">
        <v>175</v>
      </c>
      <c r="H19" s="186"/>
    </row>
    <row r="20" spans="1:8" ht="24" customHeight="1">
      <c r="B20" s="185" t="s">
        <v>170</v>
      </c>
      <c r="C20" s="202">
        <v>2</v>
      </c>
      <c r="D20" s="202">
        <v>4</v>
      </c>
      <c r="E20" s="202">
        <v>6</v>
      </c>
      <c r="F20" s="203">
        <v>8</v>
      </c>
    </row>
    <row r="21" spans="1:8" ht="24" customHeight="1" thickBot="1">
      <c r="B21" s="187" t="s">
        <v>171</v>
      </c>
      <c r="C21" s="204">
        <v>4</v>
      </c>
      <c r="D21" s="204">
        <v>6</v>
      </c>
      <c r="E21" s="204">
        <v>8</v>
      </c>
      <c r="F21" s="205">
        <v>10</v>
      </c>
    </row>
    <row r="22" spans="1:8" ht="16.5" thickTop="1">
      <c r="B22" s="198"/>
      <c r="C22" s="199"/>
      <c r="D22" s="199"/>
      <c r="E22" s="199"/>
      <c r="F22" s="199"/>
    </row>
    <row r="23" spans="1:8" ht="20.25" customHeight="1">
      <c r="A23" s="29" t="s">
        <v>524</v>
      </c>
    </row>
    <row r="24" spans="1:8" ht="19.5" customHeight="1">
      <c r="A24" s="18" t="s">
        <v>740</v>
      </c>
      <c r="B24" s="176" t="s">
        <v>176</v>
      </c>
    </row>
    <row r="25" spans="1:8" ht="19.5" customHeight="1">
      <c r="A25" s="18"/>
    </row>
    <row r="26" spans="1:8" ht="19.5" customHeight="1">
      <c r="A26" s="18" t="s">
        <v>741</v>
      </c>
      <c r="B26" s="176" t="s">
        <v>177</v>
      </c>
    </row>
    <row r="27" spans="1:8" ht="19.5" customHeight="1">
      <c r="A27" s="311"/>
      <c r="B27" s="189" t="s">
        <v>178</v>
      </c>
    </row>
    <row r="28" spans="1:8" ht="19.5" customHeight="1">
      <c r="A28" s="179"/>
      <c r="B28" s="176" t="s">
        <v>179</v>
      </c>
    </row>
    <row r="29" spans="1:8" ht="19.5" customHeight="1">
      <c r="A29" s="179"/>
      <c r="B29" s="176" t="s">
        <v>180</v>
      </c>
    </row>
    <row r="30" spans="1:8" ht="19.5" customHeight="1">
      <c r="A30" s="179"/>
    </row>
    <row r="31" spans="1:8" ht="19.5" customHeight="1">
      <c r="A31" s="18" t="s">
        <v>742</v>
      </c>
      <c r="B31" s="176" t="s">
        <v>181</v>
      </c>
    </row>
    <row r="32" spans="1:8" ht="19.5" customHeight="1">
      <c r="A32" s="311"/>
      <c r="B32" s="570" t="s">
        <v>182</v>
      </c>
      <c r="C32" s="570"/>
      <c r="D32" s="570"/>
      <c r="F32" s="206" t="s">
        <v>183</v>
      </c>
      <c r="G32" s="190"/>
    </row>
    <row r="33" spans="1:7" ht="19.5" customHeight="1">
      <c r="A33" s="311"/>
      <c r="B33" s="565" t="s">
        <v>184</v>
      </c>
      <c r="C33" s="565"/>
      <c r="D33" s="565"/>
      <c r="E33" s="192"/>
      <c r="F33" s="192">
        <v>0</v>
      </c>
    </row>
    <row r="34" spans="1:7" ht="19.5" customHeight="1">
      <c r="A34" s="311"/>
      <c r="B34" s="565" t="s">
        <v>826</v>
      </c>
      <c r="C34" s="565"/>
      <c r="D34" s="565"/>
      <c r="E34" s="192"/>
      <c r="F34" s="192">
        <v>100000</v>
      </c>
    </row>
    <row r="35" spans="1:7" ht="19.5" customHeight="1">
      <c r="A35" s="311"/>
      <c r="B35" s="565" t="s">
        <v>827</v>
      </c>
      <c r="C35" s="565"/>
      <c r="D35" s="565"/>
      <c r="E35" s="192"/>
      <c r="F35" s="192">
        <v>200000</v>
      </c>
    </row>
    <row r="36" spans="1:7" ht="19.5" customHeight="1">
      <c r="A36" s="311"/>
      <c r="B36" s="191"/>
      <c r="C36" s="191"/>
      <c r="D36" s="191"/>
      <c r="E36" s="192"/>
      <c r="F36" s="192"/>
      <c r="G36" s="192"/>
    </row>
    <row r="37" spans="1:7" ht="19.5" customHeight="1">
      <c r="A37" s="18" t="s">
        <v>744</v>
      </c>
      <c r="B37" s="176" t="s">
        <v>185</v>
      </c>
    </row>
    <row r="38" spans="1:7" ht="19.5" customHeight="1">
      <c r="A38" s="311"/>
    </row>
    <row r="39" spans="1:7" ht="19.5" customHeight="1">
      <c r="A39" s="18" t="s">
        <v>746</v>
      </c>
      <c r="B39" s="176" t="s">
        <v>186</v>
      </c>
    </row>
    <row r="40" spans="1:7">
      <c r="A40" s="188"/>
    </row>
    <row r="41" spans="1:7">
      <c r="A41" s="188"/>
    </row>
  </sheetData>
  <mergeCells count="9">
    <mergeCell ref="B35:D35"/>
    <mergeCell ref="B14:D14"/>
    <mergeCell ref="B17:F17"/>
    <mergeCell ref="B3:I3"/>
    <mergeCell ref="B4:I4"/>
    <mergeCell ref="B32:D32"/>
    <mergeCell ref="B33:D33"/>
    <mergeCell ref="B13:D13"/>
    <mergeCell ref="B34:D34"/>
  </mergeCells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42"/>
  <sheetViews>
    <sheetView zoomScale="120" zoomScaleNormal="120" workbookViewId="0">
      <selection activeCell="F5" sqref="F5:I9"/>
    </sheetView>
  </sheetViews>
  <sheetFormatPr defaultRowHeight="15.75"/>
  <cols>
    <col min="1" max="1" width="10.42578125" style="176" customWidth="1"/>
    <col min="2" max="2" width="17.28515625" style="176" customWidth="1"/>
    <col min="3" max="3" width="15.28515625" style="176" customWidth="1"/>
    <col min="4" max="4" width="22.85546875" style="176" customWidth="1"/>
    <col min="5" max="5" width="16.42578125" style="176" customWidth="1"/>
    <col min="6" max="6" width="11.7109375" style="176" customWidth="1"/>
    <col min="7" max="7" width="12.5703125" style="176" customWidth="1"/>
    <col min="8" max="8" width="12" style="176" customWidth="1"/>
    <col min="9" max="9" width="11.7109375" style="176" customWidth="1"/>
    <col min="10" max="16384" width="9.140625" style="176"/>
  </cols>
  <sheetData>
    <row r="1" spans="1:9" ht="19.5" customHeight="1">
      <c r="A1" s="178" t="s">
        <v>379</v>
      </c>
    </row>
    <row r="2" spans="1:9" ht="19.5" customHeight="1">
      <c r="A2" s="319" t="s">
        <v>187</v>
      </c>
    </row>
    <row r="3" spans="1:9" ht="24" customHeight="1">
      <c r="B3" s="568" t="s">
        <v>188</v>
      </c>
      <c r="C3" s="568"/>
      <c r="D3" s="568"/>
      <c r="E3" s="568"/>
      <c r="F3" s="568"/>
      <c r="G3" s="568"/>
      <c r="H3" s="568"/>
      <c r="I3" s="568"/>
    </row>
    <row r="4" spans="1:9" ht="24.75" customHeight="1">
      <c r="A4" s="208"/>
      <c r="B4" s="472" t="s">
        <v>189</v>
      </c>
      <c r="C4" s="472" t="s">
        <v>190</v>
      </c>
      <c r="D4" s="472" t="s">
        <v>191</v>
      </c>
      <c r="E4" s="472" t="s">
        <v>192</v>
      </c>
      <c r="F4" s="472" t="s">
        <v>193</v>
      </c>
      <c r="G4" s="472" t="s">
        <v>194</v>
      </c>
      <c r="H4" s="472" t="s">
        <v>195</v>
      </c>
      <c r="I4" s="472" t="s">
        <v>419</v>
      </c>
    </row>
    <row r="5" spans="1:9" ht="24.75" customHeight="1">
      <c r="A5" s="179"/>
      <c r="B5" s="467" t="s">
        <v>449</v>
      </c>
      <c r="C5" s="467" t="s">
        <v>543</v>
      </c>
      <c r="D5" s="473">
        <v>37605</v>
      </c>
      <c r="E5" s="467" t="s">
        <v>198</v>
      </c>
      <c r="F5" s="474"/>
      <c r="G5" s="474"/>
      <c r="H5" s="474"/>
      <c r="I5" s="474"/>
    </row>
    <row r="6" spans="1:9" ht="24.75" customHeight="1">
      <c r="A6" s="179"/>
      <c r="B6" s="467" t="s">
        <v>548</v>
      </c>
      <c r="C6" s="467" t="s">
        <v>544</v>
      </c>
      <c r="D6" s="473">
        <v>37412</v>
      </c>
      <c r="E6" s="467" t="s">
        <v>199</v>
      </c>
      <c r="F6" s="474"/>
      <c r="G6" s="474"/>
      <c r="H6" s="474"/>
      <c r="I6" s="474"/>
    </row>
    <row r="7" spans="1:9" ht="24.75" customHeight="1">
      <c r="A7" s="179"/>
      <c r="B7" s="467" t="s">
        <v>555</v>
      </c>
      <c r="C7" s="467" t="s">
        <v>196</v>
      </c>
      <c r="D7" s="473">
        <v>37347</v>
      </c>
      <c r="E7" s="467" t="s">
        <v>200</v>
      </c>
      <c r="F7" s="474"/>
      <c r="G7" s="474"/>
      <c r="H7" s="474"/>
      <c r="I7" s="474"/>
    </row>
    <row r="8" spans="1:9" ht="24.75" customHeight="1">
      <c r="A8" s="179"/>
      <c r="B8" s="467" t="s">
        <v>549</v>
      </c>
      <c r="C8" s="467" t="s">
        <v>543</v>
      </c>
      <c r="D8" s="473">
        <v>37477</v>
      </c>
      <c r="E8" s="467" t="s">
        <v>201</v>
      </c>
      <c r="F8" s="474"/>
      <c r="G8" s="474"/>
      <c r="H8" s="474"/>
      <c r="I8" s="474"/>
    </row>
    <row r="9" spans="1:9" ht="24.75" customHeight="1">
      <c r="A9" s="179"/>
      <c r="B9" s="467" t="s">
        <v>625</v>
      </c>
      <c r="C9" s="467" t="s">
        <v>197</v>
      </c>
      <c r="D9" s="473">
        <v>37294</v>
      </c>
      <c r="E9" s="467" t="s">
        <v>202</v>
      </c>
      <c r="F9" s="474"/>
      <c r="G9" s="474"/>
      <c r="H9" s="474"/>
      <c r="I9" s="474"/>
    </row>
    <row r="10" spans="1:9" ht="24.75" customHeight="1">
      <c r="B10" s="579" t="s">
        <v>426</v>
      </c>
      <c r="C10" s="579"/>
      <c r="D10" s="579"/>
      <c r="E10" s="579"/>
      <c r="F10" s="474"/>
      <c r="G10" s="474"/>
      <c r="H10" s="474"/>
      <c r="I10" s="474"/>
    </row>
    <row r="11" spans="1:9" ht="24.75" customHeight="1">
      <c r="B11" s="474"/>
      <c r="C11" s="577" t="s">
        <v>427</v>
      </c>
      <c r="D11" s="577"/>
      <c r="E11" s="577"/>
      <c r="F11" s="475">
        <v>796</v>
      </c>
      <c r="G11" s="475">
        <v>38.76</v>
      </c>
      <c r="H11" s="475">
        <v>0.5</v>
      </c>
      <c r="I11" s="475">
        <v>835.26</v>
      </c>
    </row>
    <row r="12" spans="1:9">
      <c r="C12" s="180"/>
      <c r="D12" s="180"/>
      <c r="E12" s="180"/>
      <c r="F12" s="175"/>
      <c r="G12" s="175"/>
      <c r="H12" s="175"/>
      <c r="I12" s="175"/>
    </row>
    <row r="13" spans="1:9" ht="21" customHeight="1">
      <c r="A13" s="178" t="s">
        <v>388</v>
      </c>
      <c r="C13" s="180"/>
      <c r="D13" s="180"/>
      <c r="E13" s="180"/>
      <c r="F13" s="175"/>
      <c r="G13" s="175"/>
      <c r="H13" s="175"/>
      <c r="I13" s="175"/>
    </row>
    <row r="14" spans="1:9" ht="21.75" customHeight="1" thickBot="1">
      <c r="B14" s="578" t="s">
        <v>207</v>
      </c>
      <c r="C14" s="578"/>
      <c r="D14" s="578"/>
      <c r="E14" s="578"/>
    </row>
    <row r="15" spans="1:9" ht="38.25" customHeight="1" thickTop="1">
      <c r="B15" s="572" t="s">
        <v>192</v>
      </c>
      <c r="C15" s="574" t="s">
        <v>203</v>
      </c>
      <c r="D15" s="575"/>
      <c r="E15" s="576"/>
    </row>
    <row r="16" spans="1:9" ht="20.25" customHeight="1" thickBot="1">
      <c r="B16" s="573"/>
      <c r="C16" s="218" t="s">
        <v>204</v>
      </c>
      <c r="D16" s="222" t="s">
        <v>205</v>
      </c>
      <c r="E16" s="217" t="s">
        <v>206</v>
      </c>
    </row>
    <row r="17" spans="1:5" ht="21" customHeight="1">
      <c r="B17" s="213" t="s">
        <v>198</v>
      </c>
      <c r="C17" s="219">
        <v>22</v>
      </c>
      <c r="D17" s="223">
        <v>25</v>
      </c>
      <c r="E17" s="214">
        <v>28</v>
      </c>
    </row>
    <row r="18" spans="1:5" ht="21" customHeight="1">
      <c r="B18" s="215" t="s">
        <v>201</v>
      </c>
      <c r="C18" s="220">
        <v>27</v>
      </c>
      <c r="D18" s="224">
        <v>29</v>
      </c>
      <c r="E18" s="216">
        <v>41</v>
      </c>
    </row>
    <row r="19" spans="1:5" ht="21" customHeight="1">
      <c r="B19" s="215" t="s">
        <v>202</v>
      </c>
      <c r="C19" s="220">
        <v>199</v>
      </c>
      <c r="D19" s="224">
        <v>210</v>
      </c>
      <c r="E19" s="216">
        <v>237</v>
      </c>
    </row>
    <row r="20" spans="1:5" ht="21" customHeight="1">
      <c r="B20" s="215" t="s">
        <v>199</v>
      </c>
      <c r="C20" s="220">
        <v>289</v>
      </c>
      <c r="D20" s="224">
        <v>268</v>
      </c>
      <c r="E20" s="216">
        <v>272</v>
      </c>
    </row>
    <row r="21" spans="1:5" ht="21" customHeight="1" thickBot="1">
      <c r="B21" s="211" t="s">
        <v>200</v>
      </c>
      <c r="C21" s="221">
        <v>256</v>
      </c>
      <c r="D21" s="225">
        <v>241</v>
      </c>
      <c r="E21" s="212">
        <v>261</v>
      </c>
    </row>
    <row r="22" spans="1:5" ht="16.5" thickTop="1">
      <c r="B22" s="209"/>
      <c r="C22" s="210"/>
      <c r="D22" s="210"/>
      <c r="E22" s="210"/>
    </row>
    <row r="23" spans="1:5">
      <c r="B23" s="209"/>
      <c r="C23" s="210"/>
      <c r="D23" s="210"/>
      <c r="E23" s="210"/>
    </row>
    <row r="24" spans="1:5" ht="21.75" customHeight="1">
      <c r="A24" s="29" t="s">
        <v>524</v>
      </c>
    </row>
    <row r="25" spans="1:5" ht="21.75" customHeight="1">
      <c r="A25" s="18" t="s">
        <v>740</v>
      </c>
      <c r="B25" s="176" t="s">
        <v>208</v>
      </c>
    </row>
    <row r="26" spans="1:5" ht="21.75" customHeight="1">
      <c r="A26" s="311"/>
      <c r="B26" s="194" t="s">
        <v>209</v>
      </c>
    </row>
    <row r="27" spans="1:5" ht="21.75" customHeight="1">
      <c r="A27" s="311"/>
      <c r="B27" s="194"/>
    </row>
    <row r="28" spans="1:5" ht="21.75" customHeight="1">
      <c r="A28" s="18" t="s">
        <v>741</v>
      </c>
      <c r="B28" s="176" t="s">
        <v>210</v>
      </c>
    </row>
    <row r="29" spans="1:5" ht="21.75" customHeight="1">
      <c r="A29" s="311"/>
      <c r="B29" s="207" t="s">
        <v>211</v>
      </c>
    </row>
    <row r="30" spans="1:5" ht="21.75" customHeight="1">
      <c r="A30" s="311"/>
      <c r="B30" s="186" t="s">
        <v>212</v>
      </c>
    </row>
    <row r="31" spans="1:5" ht="21.75" customHeight="1">
      <c r="A31" s="311"/>
      <c r="B31" s="186" t="s">
        <v>213</v>
      </c>
    </row>
    <row r="32" spans="1:5" ht="21.75" customHeight="1">
      <c r="A32" s="311"/>
      <c r="B32" s="186"/>
    </row>
    <row r="33" spans="1:2" ht="21.75" customHeight="1">
      <c r="A33" s="18" t="s">
        <v>742</v>
      </c>
      <c r="B33" s="176" t="s">
        <v>214</v>
      </c>
    </row>
    <row r="34" spans="1:2" ht="21.75" customHeight="1">
      <c r="A34" s="179"/>
      <c r="B34" s="186" t="s">
        <v>215</v>
      </c>
    </row>
    <row r="35" spans="1:2" ht="21.75" customHeight="1">
      <c r="A35" s="179"/>
      <c r="B35" s="186" t="s">
        <v>216</v>
      </c>
    </row>
    <row r="36" spans="1:2" ht="21.75" customHeight="1">
      <c r="A36" s="179"/>
      <c r="B36" s="186"/>
    </row>
    <row r="37" spans="1:2" ht="21.75" customHeight="1">
      <c r="A37" s="18" t="s">
        <v>744</v>
      </c>
      <c r="B37" s="176" t="s">
        <v>217</v>
      </c>
    </row>
    <row r="38" spans="1:2" ht="21.75" customHeight="1">
      <c r="A38" s="311"/>
      <c r="B38" s="190" t="s">
        <v>218</v>
      </c>
    </row>
    <row r="39" spans="1:2" ht="21.75" customHeight="1">
      <c r="A39" s="311"/>
      <c r="B39" s="190"/>
    </row>
    <row r="40" spans="1:2" ht="21.75" customHeight="1">
      <c r="A40" s="18" t="s">
        <v>746</v>
      </c>
      <c r="B40" s="176" t="s">
        <v>219</v>
      </c>
    </row>
    <row r="41" spans="1:2">
      <c r="A41" s="188"/>
    </row>
    <row r="42" spans="1:2">
      <c r="A42" s="188"/>
    </row>
  </sheetData>
  <mergeCells count="6">
    <mergeCell ref="B3:I3"/>
    <mergeCell ref="B15:B16"/>
    <mergeCell ref="C15:E15"/>
    <mergeCell ref="C11:E11"/>
    <mergeCell ref="B14:E14"/>
    <mergeCell ref="B10:E10"/>
  </mergeCells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42"/>
  <sheetViews>
    <sheetView workbookViewId="0">
      <selection activeCell="F5" sqref="F5:I10"/>
    </sheetView>
  </sheetViews>
  <sheetFormatPr defaultRowHeight="15.75"/>
  <cols>
    <col min="1" max="1" width="10.42578125" style="6" customWidth="1"/>
    <col min="2" max="2" width="16" style="6" customWidth="1"/>
    <col min="3" max="3" width="12.85546875" style="6" customWidth="1"/>
    <col min="4" max="4" width="17.5703125" style="6" customWidth="1"/>
    <col min="5" max="5" width="9.5703125" style="6" customWidth="1"/>
    <col min="6" max="6" width="12.5703125" style="6" customWidth="1"/>
    <col min="7" max="7" width="12.42578125" style="6" bestFit="1" customWidth="1"/>
    <col min="8" max="8" width="9.140625" style="6"/>
    <col min="9" max="9" width="10.140625" style="6" bestFit="1" customWidth="1"/>
    <col min="10" max="16384" width="9.140625" style="6"/>
  </cols>
  <sheetData>
    <row r="1" spans="1:9" ht="18.75" customHeight="1">
      <c r="A1" s="178" t="s">
        <v>379</v>
      </c>
    </row>
    <row r="2" spans="1:9" ht="18.75" customHeight="1">
      <c r="A2" s="271" t="s">
        <v>83</v>
      </c>
    </row>
    <row r="3" spans="1:9" ht="24.75" customHeight="1">
      <c r="B3" s="580" t="s">
        <v>84</v>
      </c>
      <c r="C3" s="580"/>
      <c r="D3" s="580"/>
      <c r="E3" s="580"/>
      <c r="F3" s="580"/>
      <c r="G3" s="580"/>
      <c r="H3" s="580"/>
      <c r="I3" s="580"/>
    </row>
    <row r="4" spans="1:9" ht="34.5" customHeight="1" thickBot="1">
      <c r="B4" s="159" t="s">
        <v>85</v>
      </c>
      <c r="C4" s="159" t="s">
        <v>86</v>
      </c>
      <c r="D4" s="159" t="s">
        <v>87</v>
      </c>
      <c r="E4" s="159" t="s">
        <v>88</v>
      </c>
      <c r="F4" s="159" t="s">
        <v>89</v>
      </c>
      <c r="G4" s="159" t="s">
        <v>446</v>
      </c>
      <c r="H4" s="159" t="s">
        <v>90</v>
      </c>
      <c r="I4" s="159" t="s">
        <v>448</v>
      </c>
    </row>
    <row r="5" spans="1:9" ht="24" customHeight="1">
      <c r="B5" s="103">
        <v>37700</v>
      </c>
      <c r="C5" s="231">
        <v>0.52135416666666667</v>
      </c>
      <c r="D5" s="231">
        <v>0.53298611111111105</v>
      </c>
      <c r="E5" s="476">
        <f t="shared" ref="E5:E10" si="0">MINUTE(D5-C5)+IF(SECOND(D5-C5)&gt;30,1,0)</f>
        <v>17</v>
      </c>
      <c r="F5" s="166"/>
      <c r="H5" s="232"/>
      <c r="I5" s="232"/>
    </row>
    <row r="6" spans="1:9" ht="24" customHeight="1">
      <c r="B6" s="103">
        <v>37735</v>
      </c>
      <c r="C6" s="231">
        <v>0.95937499999999998</v>
      </c>
      <c r="D6" s="231">
        <v>0.99023148148148143</v>
      </c>
      <c r="E6" s="476">
        <f t="shared" si="0"/>
        <v>44</v>
      </c>
      <c r="F6" s="239"/>
      <c r="H6" s="232"/>
      <c r="I6" s="232"/>
    </row>
    <row r="7" spans="1:9" ht="24" customHeight="1" thickBot="1">
      <c r="B7" s="103">
        <v>37802</v>
      </c>
      <c r="C7" s="231">
        <v>0.59756944444444449</v>
      </c>
      <c r="D7" s="231">
        <v>0.60903935185185187</v>
      </c>
      <c r="E7" s="476">
        <f t="shared" si="0"/>
        <v>17</v>
      </c>
      <c r="F7" s="172"/>
      <c r="H7" s="232"/>
      <c r="I7" s="232"/>
    </row>
    <row r="8" spans="1:9" ht="24" customHeight="1" thickTop="1">
      <c r="B8" s="103">
        <v>37807</v>
      </c>
      <c r="C8" s="231">
        <v>0.2625925925925926</v>
      </c>
      <c r="D8" s="231">
        <v>0.26874999999999999</v>
      </c>
      <c r="E8" s="476">
        <f t="shared" si="0"/>
        <v>9</v>
      </c>
      <c r="F8" s="166"/>
      <c r="H8" s="232"/>
      <c r="I8" s="232"/>
    </row>
    <row r="9" spans="1:9" ht="24" customHeight="1">
      <c r="B9" s="103">
        <v>37845</v>
      </c>
      <c r="C9" s="231">
        <v>0.71024305555555556</v>
      </c>
      <c r="D9" s="231">
        <v>0.73259259259259257</v>
      </c>
      <c r="E9" s="476">
        <f t="shared" si="0"/>
        <v>32</v>
      </c>
      <c r="F9" s="239"/>
      <c r="H9" s="232"/>
      <c r="I9" s="232"/>
    </row>
    <row r="10" spans="1:9" ht="24" customHeight="1" thickBot="1">
      <c r="B10" s="103">
        <v>37871</v>
      </c>
      <c r="C10" s="231">
        <v>0.12706018518518519</v>
      </c>
      <c r="D10" s="231">
        <v>0.14292824074074073</v>
      </c>
      <c r="E10" s="476">
        <f t="shared" si="0"/>
        <v>23</v>
      </c>
      <c r="F10" s="172"/>
      <c r="H10" s="232"/>
      <c r="I10" s="232"/>
    </row>
    <row r="11" spans="1:9" ht="24" customHeight="1" thickTop="1">
      <c r="B11" s="581" t="s">
        <v>426</v>
      </c>
      <c r="C11" s="581"/>
      <c r="D11" s="581"/>
      <c r="E11" s="233"/>
      <c r="G11" s="233"/>
      <c r="H11" s="233"/>
      <c r="I11" s="233"/>
    </row>
    <row r="12" spans="1:9" ht="24" customHeight="1">
      <c r="B12" s="530" t="s">
        <v>427</v>
      </c>
      <c r="C12" s="530"/>
      <c r="D12" s="530"/>
      <c r="E12" s="233">
        <v>142</v>
      </c>
      <c r="F12" s="11"/>
      <c r="G12" s="332">
        <v>238800</v>
      </c>
      <c r="H12" s="332">
        <v>5190</v>
      </c>
      <c r="I12" s="332">
        <v>233610</v>
      </c>
    </row>
    <row r="13" spans="1:9" ht="23.25" customHeight="1">
      <c r="A13" s="178" t="s">
        <v>388</v>
      </c>
      <c r="C13" s="234"/>
      <c r="D13" s="234"/>
      <c r="E13" s="232"/>
    </row>
    <row r="14" spans="1:9" ht="23.25" customHeight="1" thickBot="1">
      <c r="B14" s="582" t="s">
        <v>91</v>
      </c>
      <c r="C14" s="582"/>
      <c r="D14" s="582"/>
    </row>
    <row r="15" spans="1:9" ht="23.25" customHeight="1" thickTop="1" thickBot="1">
      <c r="B15" s="235" t="s">
        <v>92</v>
      </c>
      <c r="C15" s="236" t="s">
        <v>93</v>
      </c>
      <c r="D15" s="237" t="s">
        <v>94</v>
      </c>
    </row>
    <row r="16" spans="1:9" ht="23.25" customHeight="1">
      <c r="B16" s="166" t="s">
        <v>650</v>
      </c>
      <c r="C16" s="238" t="s">
        <v>95</v>
      </c>
      <c r="D16" s="168">
        <v>1200</v>
      </c>
    </row>
    <row r="17" spans="1:4" ht="23.25" customHeight="1">
      <c r="B17" s="239" t="s">
        <v>649</v>
      </c>
      <c r="C17" s="240" t="s">
        <v>96</v>
      </c>
      <c r="D17" s="241">
        <v>1800</v>
      </c>
    </row>
    <row r="18" spans="1:4" ht="23.25" customHeight="1" thickBot="1">
      <c r="B18" s="172" t="s">
        <v>651</v>
      </c>
      <c r="C18" s="242" t="s">
        <v>97</v>
      </c>
      <c r="D18" s="174">
        <v>2700</v>
      </c>
    </row>
    <row r="19" spans="1:4" ht="16.5" thickTop="1"/>
    <row r="20" spans="1:4" ht="28.5" customHeight="1">
      <c r="A20" s="29" t="s">
        <v>524</v>
      </c>
    </row>
    <row r="21" spans="1:4" ht="28.5" customHeight="1">
      <c r="A21" s="18" t="s">
        <v>740</v>
      </c>
      <c r="B21" s="6" t="s">
        <v>98</v>
      </c>
    </row>
    <row r="22" spans="1:4" ht="28.5" customHeight="1">
      <c r="A22" s="20"/>
      <c r="B22" s="6" t="s">
        <v>99</v>
      </c>
    </row>
    <row r="23" spans="1:4" ht="28.5" customHeight="1">
      <c r="A23" s="20"/>
      <c r="B23" s="40" t="s">
        <v>100</v>
      </c>
    </row>
    <row r="24" spans="1:4" ht="28.5" customHeight="1">
      <c r="A24" s="20"/>
      <c r="B24" s="26" t="s">
        <v>103</v>
      </c>
    </row>
    <row r="25" spans="1:4" ht="28.5" customHeight="1">
      <c r="A25" s="20"/>
      <c r="B25" s="26" t="s">
        <v>104</v>
      </c>
    </row>
    <row r="26" spans="1:4" ht="28.5" customHeight="1">
      <c r="A26" s="20"/>
      <c r="B26" s="26"/>
    </row>
    <row r="27" spans="1:4" ht="28.5" customHeight="1">
      <c r="A27" s="18" t="s">
        <v>741</v>
      </c>
      <c r="B27" s="6" t="s">
        <v>101</v>
      </c>
    </row>
    <row r="28" spans="1:4" ht="28.5" customHeight="1">
      <c r="A28" s="314"/>
      <c r="B28" s="6" t="s">
        <v>102</v>
      </c>
    </row>
    <row r="29" spans="1:4" ht="28.5" customHeight="1">
      <c r="A29" s="314"/>
    </row>
    <row r="30" spans="1:4" ht="28.5" customHeight="1">
      <c r="A30" s="18" t="s">
        <v>742</v>
      </c>
      <c r="B30" s="6" t="s">
        <v>105</v>
      </c>
    </row>
    <row r="31" spans="1:4" ht="28.5" customHeight="1">
      <c r="A31" s="314"/>
      <c r="B31" s="6" t="s">
        <v>106</v>
      </c>
    </row>
    <row r="32" spans="1:4" ht="28.5" customHeight="1">
      <c r="A32" s="314"/>
    </row>
    <row r="33" spans="1:4" ht="28.5" customHeight="1">
      <c r="A33" s="18" t="s">
        <v>744</v>
      </c>
      <c r="B33" s="6" t="s">
        <v>107</v>
      </c>
    </row>
    <row r="34" spans="1:4" ht="28.5" customHeight="1">
      <c r="A34" s="18"/>
    </row>
    <row r="35" spans="1:4" ht="28.5" customHeight="1">
      <c r="A35" s="18" t="s">
        <v>746</v>
      </c>
      <c r="B35" s="6" t="s">
        <v>108</v>
      </c>
    </row>
    <row r="36" spans="1:4" ht="28.5" customHeight="1"/>
    <row r="37" spans="1:4" ht="36" customHeight="1">
      <c r="B37" s="243" t="s">
        <v>109</v>
      </c>
      <c r="C37" s="243" t="s">
        <v>110</v>
      </c>
      <c r="D37" s="243" t="s">
        <v>111</v>
      </c>
    </row>
    <row r="38" spans="1:4" ht="28.5" customHeight="1">
      <c r="B38" s="3" t="s">
        <v>650</v>
      </c>
      <c r="C38" s="9">
        <f>SUMIF($F$5:$F$10,$B38,$E$5:$E$10)</f>
        <v>0</v>
      </c>
      <c r="D38" s="9">
        <f>SUMIF($F$5:$F$10,$B38,$G$5:$G$10)</f>
        <v>0</v>
      </c>
    </row>
    <row r="39" spans="1:4" ht="28.5" customHeight="1">
      <c r="B39" s="3" t="s">
        <v>649</v>
      </c>
      <c r="C39" s="9">
        <f>SUMIF($F$5:$F$10,$B39,$E$5:$E$10)</f>
        <v>0</v>
      </c>
      <c r="D39" s="9">
        <f>SUMIF($F$5:$F$10,$B39,$G$5:$G$10)</f>
        <v>0</v>
      </c>
    </row>
    <row r="40" spans="1:4" ht="28.5" customHeight="1">
      <c r="B40" s="3" t="s">
        <v>651</v>
      </c>
      <c r="C40" s="9">
        <f>SUMIF($F$5:$F$10,$B40,$E$5:$E$10)</f>
        <v>0</v>
      </c>
      <c r="D40" s="9">
        <f>SUMIF($F$5:$F$10,$B40,$G$5:$G$10)</f>
        <v>0</v>
      </c>
    </row>
    <row r="41" spans="1:4" ht="28.5" customHeight="1">
      <c r="B41" s="244" t="s">
        <v>426</v>
      </c>
      <c r="C41" s="59">
        <f>SUM(C38:C40)</f>
        <v>0</v>
      </c>
      <c r="D41" s="369">
        <f>SUM(D38:D40)</f>
        <v>0</v>
      </c>
    </row>
    <row r="42" spans="1:4" ht="34.5" customHeight="1">
      <c r="B42" s="31" t="s">
        <v>479</v>
      </c>
      <c r="C42" s="22">
        <v>142</v>
      </c>
      <c r="D42" s="136">
        <v>238800</v>
      </c>
    </row>
  </sheetData>
  <mergeCells count="4">
    <mergeCell ref="B3:I3"/>
    <mergeCell ref="B11:D11"/>
    <mergeCell ref="B12:D12"/>
    <mergeCell ref="B14:D1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7"/>
  <sheetViews>
    <sheetView workbookViewId="0">
      <selection activeCell="I14" sqref="I14"/>
    </sheetView>
  </sheetViews>
  <sheetFormatPr defaultColWidth="15.7109375" defaultRowHeight="26.25"/>
  <cols>
    <col min="1" max="1" width="16.42578125" style="422" bestFit="1" customWidth="1"/>
    <col min="2" max="2" width="13" style="422" customWidth="1"/>
    <col min="3" max="3" width="12.42578125" style="422" customWidth="1"/>
    <col min="4" max="4" width="16" style="422" customWidth="1"/>
    <col min="5" max="5" width="14.85546875" style="422" customWidth="1"/>
    <col min="6" max="6" width="18.7109375" style="422" bestFit="1" customWidth="1"/>
    <col min="7" max="7" width="17.140625" style="422" bestFit="1" customWidth="1"/>
    <col min="8" max="8" width="18.28515625" style="422" bestFit="1" customWidth="1"/>
    <col min="9" max="9" width="18" style="422" bestFit="1" customWidth="1"/>
    <col min="10" max="10" width="16.7109375" style="422" bestFit="1" customWidth="1"/>
    <col min="11" max="255" width="9.140625" style="422" customWidth="1"/>
    <col min="256" max="16384" width="15.7109375" style="422"/>
  </cols>
  <sheetData>
    <row r="1" spans="1:10" ht="25.5" customHeight="1">
      <c r="B1" s="517" t="s">
        <v>506</v>
      </c>
      <c r="C1" s="517"/>
      <c r="D1" s="517"/>
      <c r="E1" s="517"/>
      <c r="F1" s="517"/>
      <c r="G1" s="517"/>
      <c r="H1" s="517"/>
      <c r="I1" s="517"/>
      <c r="J1" s="517"/>
    </row>
    <row r="2" spans="1:10">
      <c r="A2" s="423"/>
      <c r="B2" s="423"/>
      <c r="C2" s="423"/>
      <c r="D2" s="423"/>
      <c r="E2" s="423"/>
      <c r="F2" s="423"/>
      <c r="G2" s="423"/>
      <c r="H2" s="423"/>
      <c r="I2" s="423"/>
      <c r="J2" s="423"/>
    </row>
    <row r="3" spans="1:10" ht="27" customHeight="1">
      <c r="A3" s="424"/>
      <c r="B3" s="425" t="s">
        <v>507</v>
      </c>
      <c r="C3" s="426" t="s">
        <v>508</v>
      </c>
      <c r="D3" s="426" t="s">
        <v>509</v>
      </c>
      <c r="E3" s="426" t="s">
        <v>510</v>
      </c>
      <c r="F3" s="426" t="s">
        <v>511</v>
      </c>
      <c r="G3" s="426" t="s">
        <v>512</v>
      </c>
      <c r="H3" s="426" t="s">
        <v>513</v>
      </c>
      <c r="I3" s="426" t="s">
        <v>812</v>
      </c>
      <c r="J3" s="427" t="s">
        <v>419</v>
      </c>
    </row>
    <row r="4" spans="1:10" ht="27" customHeight="1">
      <c r="A4" s="428"/>
      <c r="B4" s="429" t="s">
        <v>557</v>
      </c>
      <c r="C4" s="430">
        <v>1</v>
      </c>
      <c r="D4" s="431">
        <v>468</v>
      </c>
      <c r="E4" s="431">
        <v>500</v>
      </c>
      <c r="F4" s="442"/>
      <c r="G4" s="432"/>
      <c r="H4" s="432"/>
      <c r="I4" s="432"/>
      <c r="J4" s="433"/>
    </row>
    <row r="5" spans="1:10" ht="27" customHeight="1">
      <c r="A5" s="428"/>
      <c r="B5" s="429" t="s">
        <v>514</v>
      </c>
      <c r="C5" s="430">
        <v>2</v>
      </c>
      <c r="D5" s="431">
        <v>160</v>
      </c>
      <c r="E5" s="431">
        <v>230</v>
      </c>
      <c r="F5" s="442"/>
      <c r="G5" s="432"/>
      <c r="H5" s="432"/>
      <c r="I5" s="432"/>
      <c r="J5" s="433"/>
    </row>
    <row r="6" spans="1:10" ht="27" customHeight="1">
      <c r="A6" s="428"/>
      <c r="B6" s="429" t="s">
        <v>558</v>
      </c>
      <c r="C6" s="430">
        <v>3</v>
      </c>
      <c r="D6" s="431">
        <v>410</v>
      </c>
      <c r="E6" s="431">
        <v>509</v>
      </c>
      <c r="F6" s="442"/>
      <c r="G6" s="432"/>
      <c r="H6" s="432"/>
      <c r="I6" s="432"/>
      <c r="J6" s="433"/>
    </row>
    <row r="7" spans="1:10" ht="27" customHeight="1">
      <c r="A7" s="428"/>
      <c r="B7" s="429" t="s">
        <v>559</v>
      </c>
      <c r="C7" s="430">
        <v>3</v>
      </c>
      <c r="D7" s="431">
        <v>436</v>
      </c>
      <c r="E7" s="431">
        <v>630</v>
      </c>
      <c r="F7" s="442"/>
      <c r="G7" s="432"/>
      <c r="H7" s="432"/>
      <c r="I7" s="432"/>
      <c r="J7" s="433"/>
    </row>
    <row r="8" spans="1:10" ht="27" customHeight="1">
      <c r="A8" s="428"/>
      <c r="B8" s="429" t="s">
        <v>515</v>
      </c>
      <c r="C8" s="430">
        <v>2</v>
      </c>
      <c r="D8" s="431">
        <v>307</v>
      </c>
      <c r="E8" s="431">
        <v>450</v>
      </c>
      <c r="F8" s="442"/>
      <c r="G8" s="432"/>
      <c r="H8" s="432"/>
      <c r="I8" s="432"/>
      <c r="J8" s="433"/>
    </row>
    <row r="9" spans="1:10" ht="27" customHeight="1">
      <c r="A9" s="428"/>
      <c r="B9" s="434" t="s">
        <v>549</v>
      </c>
      <c r="C9" s="435">
        <v>1</v>
      </c>
      <c r="D9" s="436">
        <v>171</v>
      </c>
      <c r="E9" s="436">
        <v>205</v>
      </c>
      <c r="F9" s="442"/>
      <c r="G9" s="432"/>
      <c r="H9" s="432"/>
      <c r="I9" s="432"/>
      <c r="J9" s="433"/>
    </row>
    <row r="10" spans="1:10" ht="27" customHeight="1">
      <c r="B10" s="518" t="s">
        <v>426</v>
      </c>
      <c r="C10" s="518"/>
      <c r="D10" s="518"/>
      <c r="E10" s="518"/>
      <c r="F10" s="518"/>
      <c r="G10" s="438">
        <f>SUM(G4:G9)</f>
        <v>0</v>
      </c>
      <c r="H10" s="438">
        <f>SUM(H4:H9)</f>
        <v>0</v>
      </c>
      <c r="I10" s="443">
        <f>SUM(I4:I9)</f>
        <v>0</v>
      </c>
      <c r="J10" s="438">
        <f>SUM(J4:J9)</f>
        <v>0</v>
      </c>
    </row>
    <row r="11" spans="1:10" ht="27" customHeight="1">
      <c r="A11" s="437"/>
      <c r="B11" s="516" t="s">
        <v>427</v>
      </c>
      <c r="C11" s="516"/>
      <c r="D11" s="516"/>
      <c r="E11" s="516"/>
      <c r="F11" s="516"/>
      <c r="G11" s="439">
        <v>572</v>
      </c>
      <c r="H11" s="439">
        <v>287850</v>
      </c>
      <c r="I11" s="439">
        <v>14392.5</v>
      </c>
      <c r="J11" s="439">
        <v>302242.5</v>
      </c>
    </row>
    <row r="12" spans="1:10" ht="33.75" customHeight="1">
      <c r="A12" s="440" t="s">
        <v>524</v>
      </c>
    </row>
    <row r="13" spans="1:10" ht="33.75" customHeight="1">
      <c r="A13" s="441" t="s">
        <v>740</v>
      </c>
      <c r="B13" s="422" t="s">
        <v>804</v>
      </c>
    </row>
    <row r="14" spans="1:10" ht="33.75" customHeight="1">
      <c r="A14" s="441"/>
    </row>
    <row r="15" spans="1:10" ht="33.75" customHeight="1">
      <c r="A15" s="441" t="s">
        <v>741</v>
      </c>
      <c r="B15" s="422" t="s">
        <v>805</v>
      </c>
    </row>
    <row r="16" spans="1:10" ht="33.75" customHeight="1">
      <c r="A16" s="441"/>
    </row>
    <row r="17" spans="1:2" ht="33.75" customHeight="1">
      <c r="A17" s="441" t="s">
        <v>743</v>
      </c>
      <c r="B17" s="422" t="s">
        <v>806</v>
      </c>
    </row>
    <row r="18" spans="1:2" ht="33.75" customHeight="1">
      <c r="A18" s="441"/>
      <c r="B18" s="422" t="s">
        <v>807</v>
      </c>
    </row>
    <row r="19" spans="1:2" ht="33.75" customHeight="1">
      <c r="A19" s="441"/>
      <c r="B19" s="422" t="s">
        <v>808</v>
      </c>
    </row>
    <row r="20" spans="1:2" ht="33.75" customHeight="1">
      <c r="A20" s="441"/>
    </row>
    <row r="21" spans="1:2" ht="33.75" customHeight="1">
      <c r="A21" s="441" t="s">
        <v>745</v>
      </c>
      <c r="B21" s="422" t="s">
        <v>809</v>
      </c>
    </row>
    <row r="22" spans="1:2" ht="33.75" customHeight="1">
      <c r="A22" s="441"/>
    </row>
    <row r="23" spans="1:2" ht="33.75" customHeight="1">
      <c r="A23" s="441" t="s">
        <v>747</v>
      </c>
      <c r="B23" s="422" t="s">
        <v>810</v>
      </c>
    </row>
    <row r="24" spans="1:2" ht="33.75" customHeight="1">
      <c r="A24" s="441"/>
    </row>
    <row r="25" spans="1:2" ht="33.75" customHeight="1">
      <c r="A25" s="441" t="s">
        <v>748</v>
      </c>
      <c r="B25" s="422" t="s">
        <v>811</v>
      </c>
    </row>
    <row r="26" spans="1:2" ht="33.75" customHeight="1">
      <c r="A26" s="441"/>
    </row>
    <row r="27" spans="1:2" ht="33.75" customHeight="1">
      <c r="A27" s="441" t="s">
        <v>750</v>
      </c>
      <c r="B27" s="422" t="s">
        <v>504</v>
      </c>
    </row>
  </sheetData>
  <mergeCells count="3">
    <mergeCell ref="B11:F11"/>
    <mergeCell ref="B1:J1"/>
    <mergeCell ref="B10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41"/>
  <sheetViews>
    <sheetView workbookViewId="0">
      <selection activeCell="C5" sqref="C5:C9"/>
    </sheetView>
  </sheetViews>
  <sheetFormatPr defaultRowHeight="15.75"/>
  <cols>
    <col min="1" max="1" width="10" style="6" customWidth="1"/>
    <col min="2" max="2" width="13.28515625" style="6" customWidth="1"/>
    <col min="3" max="3" width="15.42578125" style="6" customWidth="1"/>
    <col min="4" max="4" width="13.42578125" style="6" customWidth="1"/>
    <col min="5" max="5" width="14.28515625" style="6" customWidth="1"/>
    <col min="6" max="6" width="11.7109375" style="6" customWidth="1"/>
    <col min="7" max="7" width="10.5703125" style="6" customWidth="1"/>
    <col min="8" max="8" width="14.42578125" style="6" customWidth="1"/>
    <col min="9" max="16384" width="9.140625" style="6"/>
  </cols>
  <sheetData>
    <row r="1" spans="1:8" ht="20.25" customHeight="1">
      <c r="A1" s="178" t="s">
        <v>379</v>
      </c>
    </row>
    <row r="2" spans="1:8" ht="21.75" customHeight="1">
      <c r="A2" s="142" t="s">
        <v>112</v>
      </c>
    </row>
    <row r="3" spans="1:8" ht="25.5" customHeight="1">
      <c r="B3" s="537" t="s">
        <v>323</v>
      </c>
      <c r="C3" s="537"/>
      <c r="D3" s="537"/>
      <c r="E3" s="537"/>
      <c r="F3" s="537"/>
      <c r="G3" s="537"/>
      <c r="H3" s="537"/>
    </row>
    <row r="4" spans="1:8" ht="25.5" customHeight="1">
      <c r="A4" s="22"/>
      <c r="B4" s="52" t="s">
        <v>270</v>
      </c>
      <c r="C4" s="52" t="s">
        <v>271</v>
      </c>
      <c r="D4" s="52" t="s">
        <v>113</v>
      </c>
      <c r="E4" s="52" t="s">
        <v>114</v>
      </c>
      <c r="F4" s="52" t="s">
        <v>272</v>
      </c>
      <c r="G4" s="52" t="s">
        <v>115</v>
      </c>
      <c r="H4" s="52" t="s">
        <v>183</v>
      </c>
    </row>
    <row r="5" spans="1:8" ht="25.5" customHeight="1">
      <c r="A5" s="22"/>
      <c r="B5" s="20" t="s">
        <v>643</v>
      </c>
      <c r="C5" s="20"/>
      <c r="D5" s="20">
        <v>1</v>
      </c>
      <c r="E5" s="103">
        <v>37756</v>
      </c>
      <c r="F5" s="20">
        <v>500</v>
      </c>
      <c r="H5" s="121"/>
    </row>
    <row r="6" spans="1:8" ht="25.5" customHeight="1">
      <c r="A6" s="22"/>
      <c r="B6" s="20" t="s">
        <v>644</v>
      </c>
      <c r="C6" s="20"/>
      <c r="D6" s="20">
        <v>2</v>
      </c>
      <c r="E6" s="103">
        <v>37761</v>
      </c>
      <c r="F6" s="20">
        <v>700</v>
      </c>
      <c r="H6" s="121"/>
    </row>
    <row r="7" spans="1:8" ht="25.5" customHeight="1">
      <c r="A7" s="22"/>
      <c r="B7" s="20" t="s">
        <v>645</v>
      </c>
      <c r="C7" s="20"/>
      <c r="D7" s="20">
        <v>3</v>
      </c>
      <c r="E7" s="103">
        <v>37768</v>
      </c>
      <c r="F7" s="20">
        <v>400</v>
      </c>
      <c r="H7" s="121"/>
    </row>
    <row r="8" spans="1:8" ht="25.5" customHeight="1">
      <c r="A8" s="22"/>
      <c r="B8" s="20" t="s">
        <v>643</v>
      </c>
      <c r="C8" s="20"/>
      <c r="D8" s="20">
        <v>3</v>
      </c>
      <c r="E8" s="103">
        <v>37773</v>
      </c>
      <c r="F8" s="20">
        <v>200</v>
      </c>
      <c r="H8" s="121"/>
    </row>
    <row r="9" spans="1:8" ht="25.5" customHeight="1">
      <c r="A9" s="22"/>
      <c r="B9" s="20" t="s">
        <v>645</v>
      </c>
      <c r="C9" s="20"/>
      <c r="D9" s="20">
        <v>2</v>
      </c>
      <c r="E9" s="103">
        <v>37779</v>
      </c>
      <c r="F9" s="20">
        <v>200</v>
      </c>
      <c r="H9" s="121"/>
    </row>
    <row r="10" spans="1:8" ht="25.5" customHeight="1">
      <c r="A10" s="22"/>
      <c r="B10" s="549" t="s">
        <v>426</v>
      </c>
      <c r="C10" s="549"/>
      <c r="D10" s="549"/>
      <c r="E10" s="549"/>
      <c r="F10" s="22">
        <f>SUM(F5:F9)</f>
        <v>2000</v>
      </c>
      <c r="G10" s="22"/>
      <c r="H10" s="136"/>
    </row>
    <row r="11" spans="1:8" ht="25.5" customHeight="1">
      <c r="A11" s="22"/>
      <c r="B11" s="530" t="s">
        <v>427</v>
      </c>
      <c r="C11" s="530"/>
      <c r="D11" s="530"/>
      <c r="E11" s="530"/>
      <c r="F11" s="41">
        <v>2000</v>
      </c>
      <c r="G11" s="41">
        <v>41</v>
      </c>
      <c r="H11" s="370">
        <v>800000</v>
      </c>
    </row>
    <row r="12" spans="1:8" ht="25.5" customHeight="1">
      <c r="A12" s="178" t="s">
        <v>388</v>
      </c>
      <c r="B12" s="22"/>
      <c r="C12" s="22"/>
      <c r="D12" s="22"/>
      <c r="E12" s="22"/>
      <c r="F12" s="22"/>
    </row>
    <row r="13" spans="1:8" ht="25.5" customHeight="1" thickBot="1">
      <c r="B13" s="530" t="s">
        <v>116</v>
      </c>
      <c r="C13" s="530"/>
      <c r="D13" s="530"/>
      <c r="E13" s="22"/>
      <c r="F13" s="22"/>
    </row>
    <row r="14" spans="1:8" ht="25.5" customHeight="1" thickTop="1" thickBot="1">
      <c r="A14" s="22"/>
      <c r="B14" s="245" t="s">
        <v>270</v>
      </c>
      <c r="C14" s="246" t="s">
        <v>271</v>
      </c>
      <c r="D14" s="247" t="s">
        <v>117</v>
      </c>
      <c r="E14" s="22"/>
      <c r="F14" s="22"/>
    </row>
    <row r="15" spans="1:8" ht="25.5" customHeight="1">
      <c r="A15" s="22"/>
      <c r="B15" s="371" t="s">
        <v>645</v>
      </c>
      <c r="C15" s="372" t="s">
        <v>118</v>
      </c>
      <c r="D15" s="373">
        <v>0.01</v>
      </c>
      <c r="E15" s="22"/>
      <c r="F15" s="22"/>
    </row>
    <row r="16" spans="1:8" ht="25.5" customHeight="1">
      <c r="A16" s="22"/>
      <c r="B16" s="374" t="s">
        <v>643</v>
      </c>
      <c r="C16" s="375" t="s">
        <v>119</v>
      </c>
      <c r="D16" s="376">
        <v>0.02</v>
      </c>
      <c r="E16" s="22"/>
      <c r="F16" s="22"/>
    </row>
    <row r="17" spans="1:6" ht="25.5" customHeight="1" thickBot="1">
      <c r="A17" s="22"/>
      <c r="B17" s="377" t="s">
        <v>644</v>
      </c>
      <c r="C17" s="378" t="s">
        <v>120</v>
      </c>
      <c r="D17" s="379">
        <v>0.03</v>
      </c>
      <c r="E17" s="22"/>
      <c r="F17" s="22"/>
    </row>
    <row r="18" spans="1:6" ht="25.5" customHeight="1" thickTop="1">
      <c r="A18" s="22"/>
      <c r="B18" s="22"/>
      <c r="C18" s="22"/>
      <c r="D18" s="22"/>
      <c r="E18" s="22"/>
      <c r="F18" s="22"/>
    </row>
    <row r="19" spans="1:6">
      <c r="A19" s="29" t="s">
        <v>524</v>
      </c>
    </row>
    <row r="20" spans="1:6" ht="23.25" customHeight="1">
      <c r="A20" s="18" t="s">
        <v>740</v>
      </c>
      <c r="B20" s="6" t="s">
        <v>121</v>
      </c>
    </row>
    <row r="21" spans="1:6" ht="23.25" customHeight="1">
      <c r="A21" s="18"/>
    </row>
    <row r="22" spans="1:6" ht="23.25" customHeight="1">
      <c r="A22" s="18" t="s">
        <v>741</v>
      </c>
      <c r="B22" s="6" t="s">
        <v>122</v>
      </c>
    </row>
    <row r="23" spans="1:6" ht="23.25" customHeight="1">
      <c r="A23" s="314"/>
      <c r="B23" s="6" t="s">
        <v>123</v>
      </c>
    </row>
    <row r="24" spans="1:6" ht="23.25" customHeight="1">
      <c r="A24" s="314"/>
      <c r="B24" s="6" t="s">
        <v>124</v>
      </c>
    </row>
    <row r="25" spans="1:6" ht="23.25" customHeight="1">
      <c r="A25" s="314"/>
    </row>
    <row r="26" spans="1:6" ht="23.25" customHeight="1">
      <c r="A26" s="18" t="s">
        <v>742</v>
      </c>
      <c r="B26" s="6" t="s">
        <v>125</v>
      </c>
    </row>
    <row r="27" spans="1:6" ht="23.25" customHeight="1">
      <c r="A27" s="314"/>
      <c r="B27" s="26" t="s">
        <v>126</v>
      </c>
    </row>
    <row r="28" spans="1:6" ht="23.25" customHeight="1">
      <c r="A28" s="314"/>
      <c r="B28" s="26" t="s">
        <v>127</v>
      </c>
    </row>
    <row r="29" spans="1:6" ht="23.25" customHeight="1">
      <c r="A29" s="314"/>
      <c r="B29" s="26" t="s">
        <v>322</v>
      </c>
    </row>
    <row r="30" spans="1:6" ht="23.25" customHeight="1">
      <c r="A30" s="314"/>
      <c r="B30" s="26"/>
    </row>
    <row r="31" spans="1:6" ht="23.25" customHeight="1">
      <c r="A31" s="18" t="s">
        <v>744</v>
      </c>
      <c r="B31" s="6" t="s">
        <v>128</v>
      </c>
    </row>
    <row r="32" spans="1:6">
      <c r="A32" s="28"/>
    </row>
    <row r="33" spans="1:4" ht="21.75" customHeight="1">
      <c r="A33" s="51"/>
      <c r="B33" s="583" t="s">
        <v>129</v>
      </c>
      <c r="C33" s="583"/>
      <c r="D33" s="583"/>
    </row>
    <row r="34" spans="1:4">
      <c r="A34" s="51"/>
      <c r="B34" s="50"/>
      <c r="C34" s="50"/>
      <c r="D34" s="50"/>
    </row>
    <row r="35" spans="1:4" ht="35.25" customHeight="1">
      <c r="A35" s="51"/>
      <c r="B35" s="317" t="s">
        <v>22</v>
      </c>
      <c r="C35" s="317" t="s">
        <v>130</v>
      </c>
      <c r="D35" s="317" t="s">
        <v>131</v>
      </c>
    </row>
    <row r="36" spans="1:4" ht="19.5" customHeight="1">
      <c r="A36" s="51"/>
      <c r="B36" s="272">
        <v>1</v>
      </c>
      <c r="C36" s="318"/>
      <c r="D36" s="318"/>
    </row>
    <row r="37" spans="1:4" ht="19.5" customHeight="1">
      <c r="A37" s="51"/>
      <c r="B37" s="272">
        <v>2</v>
      </c>
      <c r="C37" s="318"/>
      <c r="D37" s="318"/>
    </row>
    <row r="38" spans="1:4" ht="19.5" customHeight="1">
      <c r="A38" s="51"/>
      <c r="B38" s="272">
        <v>3</v>
      </c>
      <c r="C38" s="318"/>
      <c r="D38" s="318"/>
    </row>
    <row r="39" spans="1:4" ht="22.5" customHeight="1">
      <c r="A39" s="51"/>
      <c r="B39" s="58" t="s">
        <v>426</v>
      </c>
      <c r="C39" s="9">
        <f>SUM(C36:C38)</f>
        <v>0</v>
      </c>
      <c r="D39" s="9">
        <f>SUM(D36:D38)</f>
        <v>0</v>
      </c>
    </row>
    <row r="40" spans="1:4" ht="36.75" customHeight="1">
      <c r="B40" s="248" t="s">
        <v>479</v>
      </c>
      <c r="C40" s="50">
        <v>2000</v>
      </c>
      <c r="D40" s="50">
        <v>41</v>
      </c>
    </row>
    <row r="41" spans="1:4">
      <c r="A41" s="530"/>
      <c r="B41" s="530"/>
      <c r="C41" s="35"/>
      <c r="D41" s="35"/>
    </row>
  </sheetData>
  <mergeCells count="6">
    <mergeCell ref="B3:H3"/>
    <mergeCell ref="A41:B41"/>
    <mergeCell ref="B13:D13"/>
    <mergeCell ref="B10:E10"/>
    <mergeCell ref="B33:D33"/>
    <mergeCell ref="B11:E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H42"/>
  <sheetViews>
    <sheetView topLeftCell="B1" workbookViewId="0">
      <selection activeCell="G4" sqref="G4:G9"/>
    </sheetView>
  </sheetViews>
  <sheetFormatPr defaultRowHeight="15.75"/>
  <cols>
    <col min="1" max="1" width="12.42578125" style="6" customWidth="1"/>
    <col min="2" max="2" width="10.85546875" style="6" customWidth="1"/>
    <col min="3" max="3" width="21.140625" style="6" bestFit="1" customWidth="1"/>
    <col min="4" max="4" width="31.7109375" style="6" bestFit="1" customWidth="1"/>
    <col min="5" max="5" width="15.140625" style="6" customWidth="1"/>
    <col min="6" max="7" width="12.5703125" style="6" customWidth="1"/>
    <col min="8" max="8" width="12.42578125" style="6" bestFit="1" customWidth="1"/>
    <col min="9" max="16384" width="9.140625" style="6"/>
  </cols>
  <sheetData>
    <row r="1" spans="1:8" ht="22.5" customHeight="1">
      <c r="A1" s="18" t="s">
        <v>379</v>
      </c>
    </row>
    <row r="2" spans="1:8" ht="23.25" customHeight="1">
      <c r="B2" s="547" t="s">
        <v>133</v>
      </c>
      <c r="C2" s="547"/>
      <c r="D2" s="547"/>
      <c r="E2" s="547"/>
      <c r="F2" s="547"/>
      <c r="G2" s="547"/>
      <c r="H2" s="29"/>
    </row>
    <row r="3" spans="1:8">
      <c r="B3" s="22" t="s">
        <v>168</v>
      </c>
      <c r="C3" s="22" t="s">
        <v>134</v>
      </c>
      <c r="D3" s="22" t="s">
        <v>135</v>
      </c>
      <c r="E3" s="22" t="s">
        <v>526</v>
      </c>
      <c r="F3" s="22" t="s">
        <v>272</v>
      </c>
      <c r="G3" s="22" t="s">
        <v>273</v>
      </c>
    </row>
    <row r="4" spans="1:8" ht="20.25" customHeight="1">
      <c r="B4" s="126" t="s">
        <v>653</v>
      </c>
      <c r="C4" s="126" t="s">
        <v>654</v>
      </c>
      <c r="E4" s="503"/>
      <c r="F4" s="249">
        <v>96</v>
      </c>
      <c r="G4" s="121"/>
      <c r="H4" s="121"/>
    </row>
    <row r="5" spans="1:8" ht="20.25" customHeight="1">
      <c r="B5" s="126" t="s">
        <v>655</v>
      </c>
      <c r="C5" s="126" t="s">
        <v>656</v>
      </c>
      <c r="F5" s="249">
        <v>35</v>
      </c>
      <c r="G5" s="121"/>
      <c r="H5" s="121"/>
    </row>
    <row r="6" spans="1:8" ht="20.25" customHeight="1">
      <c r="B6" s="126" t="s">
        <v>657</v>
      </c>
      <c r="C6" s="126" t="s">
        <v>658</v>
      </c>
      <c r="F6" s="249">
        <v>19</v>
      </c>
      <c r="G6" s="121"/>
      <c r="H6" s="121"/>
    </row>
    <row r="7" spans="1:8" ht="20.25" customHeight="1">
      <c r="B7" s="126" t="s">
        <v>659</v>
      </c>
      <c r="C7" s="126" t="s">
        <v>656</v>
      </c>
      <c r="F7" s="249">
        <v>39</v>
      </c>
      <c r="G7" s="121"/>
      <c r="H7" s="121"/>
    </row>
    <row r="8" spans="1:8" ht="20.25" customHeight="1">
      <c r="B8" s="126" t="s">
        <v>660</v>
      </c>
      <c r="C8" s="126" t="s">
        <v>658</v>
      </c>
      <c r="F8" s="249">
        <v>53</v>
      </c>
      <c r="G8" s="121"/>
      <c r="H8" s="121"/>
    </row>
    <row r="9" spans="1:8" ht="20.25" customHeight="1">
      <c r="B9" s="126" t="s">
        <v>657</v>
      </c>
      <c r="C9" s="126" t="s">
        <v>654</v>
      </c>
      <c r="F9" s="249">
        <v>88</v>
      </c>
      <c r="G9" s="121"/>
      <c r="H9" s="121"/>
    </row>
    <row r="10" spans="1:8" ht="23.25" customHeight="1">
      <c r="B10" s="584" t="s">
        <v>426</v>
      </c>
      <c r="C10" s="584"/>
      <c r="D10" s="584"/>
      <c r="E10" s="584"/>
      <c r="F10" s="250"/>
      <c r="G10" s="380"/>
      <c r="H10" s="121"/>
    </row>
    <row r="11" spans="1:8" ht="22.5" customHeight="1">
      <c r="C11" s="22" t="s">
        <v>427</v>
      </c>
      <c r="G11" s="381">
        <v>5818</v>
      </c>
    </row>
    <row r="12" spans="1:8" ht="22.5" customHeight="1">
      <c r="C12" s="22"/>
      <c r="F12" s="18"/>
    </row>
    <row r="13" spans="1:8" ht="20.25" customHeight="1">
      <c r="A13" s="18" t="s">
        <v>388</v>
      </c>
      <c r="H13" s="18"/>
    </row>
    <row r="14" spans="1:8" ht="21" customHeight="1">
      <c r="B14" s="551" t="s">
        <v>723</v>
      </c>
      <c r="C14" s="551"/>
      <c r="D14" s="551"/>
      <c r="E14" s="551"/>
      <c r="F14" s="551"/>
    </row>
    <row r="15" spans="1:8" ht="16.5" thickBot="1"/>
    <row r="16" spans="1:8" ht="22.5" customHeight="1" thickTop="1">
      <c r="B16" s="9"/>
      <c r="C16" s="229"/>
      <c r="D16" s="585" t="s">
        <v>136</v>
      </c>
      <c r="E16" s="586"/>
      <c r="F16" s="587"/>
    </row>
    <row r="17" spans="1:6" ht="22.5" customHeight="1" thickBot="1">
      <c r="B17" s="251"/>
      <c r="C17" s="252"/>
      <c r="D17" s="486" t="s">
        <v>661</v>
      </c>
      <c r="E17" s="487" t="s">
        <v>662</v>
      </c>
      <c r="F17" s="488" t="s">
        <v>663</v>
      </c>
    </row>
    <row r="18" spans="1:6" ht="22.5" customHeight="1" thickTop="1" thickBot="1">
      <c r="B18" s="253" t="s">
        <v>270</v>
      </c>
      <c r="C18" s="254" t="s">
        <v>271</v>
      </c>
      <c r="D18" s="489" t="s">
        <v>664</v>
      </c>
      <c r="E18" s="490" t="s">
        <v>665</v>
      </c>
      <c r="F18" s="491" t="s">
        <v>666</v>
      </c>
    </row>
    <row r="19" spans="1:6" ht="22.5" customHeight="1">
      <c r="B19" s="492" t="s">
        <v>667</v>
      </c>
      <c r="C19" s="493" t="s">
        <v>668</v>
      </c>
      <c r="D19" s="477">
        <v>30</v>
      </c>
      <c r="E19" s="478">
        <v>25</v>
      </c>
      <c r="F19" s="479">
        <v>20</v>
      </c>
    </row>
    <row r="20" spans="1:6" ht="22.5" customHeight="1">
      <c r="B20" s="494" t="s">
        <v>669</v>
      </c>
      <c r="C20" s="495" t="s">
        <v>670</v>
      </c>
      <c r="D20" s="480">
        <v>10</v>
      </c>
      <c r="E20" s="481">
        <v>17</v>
      </c>
      <c r="F20" s="482">
        <v>15</v>
      </c>
    </row>
    <row r="21" spans="1:6" ht="22.5" customHeight="1" thickBot="1">
      <c r="B21" s="496" t="s">
        <v>671</v>
      </c>
      <c r="C21" s="497" t="s">
        <v>672</v>
      </c>
      <c r="D21" s="483">
        <v>5</v>
      </c>
      <c r="E21" s="484">
        <v>9</v>
      </c>
      <c r="F21" s="485">
        <v>13</v>
      </c>
    </row>
    <row r="22" spans="1:6" ht="16.5" thickTop="1"/>
    <row r="24" spans="1:6" ht="21" customHeight="1">
      <c r="A24" s="18" t="s">
        <v>132</v>
      </c>
    </row>
    <row r="25" spans="1:6" ht="31.5">
      <c r="A25" s="258"/>
      <c r="C25" s="580" t="s">
        <v>137</v>
      </c>
      <c r="D25" s="580"/>
      <c r="E25" s="30" t="s">
        <v>479</v>
      </c>
    </row>
    <row r="26" spans="1:6" ht="18.75" customHeight="1">
      <c r="C26" s="150" t="s">
        <v>134</v>
      </c>
      <c r="D26" s="45" t="s">
        <v>716</v>
      </c>
    </row>
    <row r="27" spans="1:6" ht="18.75" customHeight="1">
      <c r="C27" s="20" t="s">
        <v>654</v>
      </c>
      <c r="D27" s="6">
        <f>SUMIF($C$4:$C$9,C27,$G$4:$G$9)</f>
        <v>0</v>
      </c>
      <c r="E27" s="382">
        <v>3672</v>
      </c>
    </row>
    <row r="28" spans="1:6" ht="18.75" customHeight="1">
      <c r="C28" s="20" t="s">
        <v>656</v>
      </c>
      <c r="D28" s="6">
        <f>SUMIF($C$4:$C$9,C28,$G$4:$G$9)</f>
        <v>0</v>
      </c>
      <c r="E28" s="382">
        <v>915</v>
      </c>
    </row>
    <row r="29" spans="1:6" ht="18.75" customHeight="1">
      <c r="C29" s="20" t="s">
        <v>658</v>
      </c>
      <c r="D29" s="6">
        <f>SUMIF($C$4:$C$9,C29,$G$4:$G$9)</f>
        <v>0</v>
      </c>
      <c r="E29" s="382">
        <v>1231</v>
      </c>
    </row>
    <row r="30" spans="1:6" ht="18.75" customHeight="1">
      <c r="C30" s="259" t="s">
        <v>426</v>
      </c>
      <c r="D30" s="6">
        <f>SUM(D27:D29)</f>
        <v>0</v>
      </c>
    </row>
    <row r="31" spans="1:6" ht="18.75" customHeight="1">
      <c r="C31" s="259"/>
    </row>
    <row r="32" spans="1:6" ht="21.75" customHeight="1">
      <c r="A32" s="29" t="s">
        <v>524</v>
      </c>
      <c r="C32" s="52"/>
    </row>
    <row r="33" spans="1:2" ht="24" customHeight="1">
      <c r="A33" s="18" t="s">
        <v>740</v>
      </c>
      <c r="B33" s="6" t="s">
        <v>717</v>
      </c>
    </row>
    <row r="34" spans="1:2" ht="24" customHeight="1">
      <c r="A34" s="314"/>
      <c r="B34" s="6" t="s">
        <v>718</v>
      </c>
    </row>
    <row r="35" spans="1:2" ht="24" customHeight="1">
      <c r="A35" s="314"/>
      <c r="B35" s="261" t="s">
        <v>719</v>
      </c>
    </row>
    <row r="36" spans="1:2" ht="24" customHeight="1">
      <c r="A36" s="314"/>
      <c r="B36" s="260"/>
    </row>
    <row r="37" spans="1:2" ht="24" customHeight="1">
      <c r="A37" s="18" t="s">
        <v>741</v>
      </c>
      <c r="B37" s="6" t="s">
        <v>720</v>
      </c>
    </row>
    <row r="38" spans="1:2" ht="24" customHeight="1">
      <c r="A38" s="18"/>
    </row>
    <row r="39" spans="1:2" ht="24" customHeight="1">
      <c r="A39" s="18" t="s">
        <v>742</v>
      </c>
      <c r="B39" s="6" t="s">
        <v>721</v>
      </c>
    </row>
    <row r="40" spans="1:2" ht="24" customHeight="1">
      <c r="A40" s="18"/>
    </row>
    <row r="41" spans="1:2" ht="24" customHeight="1">
      <c r="A41" s="18" t="s">
        <v>744</v>
      </c>
      <c r="B41" s="6" t="s">
        <v>722</v>
      </c>
    </row>
    <row r="42" spans="1:2">
      <c r="A42" s="28"/>
    </row>
  </sheetData>
  <mergeCells count="5">
    <mergeCell ref="B2:G2"/>
    <mergeCell ref="B10:E10"/>
    <mergeCell ref="C25:D25"/>
    <mergeCell ref="D16:F16"/>
    <mergeCell ref="B14:F1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16" zoomScale="130" zoomScaleNormal="130" workbookViewId="0">
      <selection activeCell="J24" sqref="J24:L28"/>
    </sheetView>
  </sheetViews>
  <sheetFormatPr defaultRowHeight="15.75"/>
  <cols>
    <col min="1" max="1" width="10.140625" style="6" customWidth="1"/>
    <col min="2" max="2" width="15.42578125" style="6" customWidth="1"/>
    <col min="3" max="7" width="8.28515625" style="6" customWidth="1"/>
    <col min="8" max="8" width="10.42578125" style="6" bestFit="1" customWidth="1"/>
    <col min="9" max="9" width="12.42578125" style="6" bestFit="1" customWidth="1"/>
    <col min="10" max="10" width="16.28515625" style="6" customWidth="1"/>
    <col min="11" max="11" width="17.42578125" style="6" customWidth="1"/>
    <col min="12" max="12" width="12.5703125" style="6" customWidth="1"/>
    <col min="13" max="13" width="14" style="6" customWidth="1"/>
    <col min="14" max="16384" width="9.140625" style="6"/>
  </cols>
  <sheetData>
    <row r="1" spans="1:9" ht="18.75" customHeight="1">
      <c r="A1" s="18" t="s">
        <v>379</v>
      </c>
    </row>
    <row r="2" spans="1:9" ht="18.75">
      <c r="B2" s="547" t="s">
        <v>724</v>
      </c>
      <c r="C2" s="547"/>
      <c r="D2" s="547"/>
      <c r="E2" s="547"/>
      <c r="F2" s="547"/>
      <c r="G2" s="547"/>
      <c r="H2" s="29"/>
      <c r="I2" s="29"/>
    </row>
    <row r="3" spans="1:9">
      <c r="B3" s="515" t="s">
        <v>725</v>
      </c>
      <c r="C3" s="589" t="s">
        <v>726</v>
      </c>
      <c r="D3" s="589"/>
      <c r="E3" s="589"/>
      <c r="F3" s="589"/>
      <c r="G3" s="589"/>
      <c r="H3" s="29"/>
      <c r="I3" s="29"/>
    </row>
    <row r="4" spans="1:9" ht="18" customHeight="1">
      <c r="B4" s="515"/>
      <c r="C4" s="498" t="s">
        <v>680</v>
      </c>
      <c r="D4" s="498" t="s">
        <v>681</v>
      </c>
      <c r="E4" s="498" t="s">
        <v>165</v>
      </c>
      <c r="F4" s="498" t="s">
        <v>523</v>
      </c>
      <c r="G4" s="498" t="s">
        <v>520</v>
      </c>
    </row>
    <row r="5" spans="1:9" ht="21" customHeight="1">
      <c r="B5" s="499">
        <v>38718</v>
      </c>
      <c r="C5" s="500" t="s">
        <v>581</v>
      </c>
      <c r="D5" s="500"/>
      <c r="E5" s="500"/>
      <c r="F5" s="500"/>
      <c r="G5" s="500" t="s">
        <v>581</v>
      </c>
    </row>
    <row r="6" spans="1:9" ht="21" customHeight="1">
      <c r="B6" s="413">
        <v>38778</v>
      </c>
      <c r="C6" s="500"/>
      <c r="D6" s="500" t="s">
        <v>581</v>
      </c>
      <c r="E6" s="500"/>
      <c r="F6" s="500"/>
      <c r="G6" s="500"/>
    </row>
    <row r="7" spans="1:9" ht="21" customHeight="1">
      <c r="B7" s="413">
        <v>38796</v>
      </c>
      <c r="C7" s="500"/>
      <c r="D7" s="500"/>
      <c r="E7" s="500" t="s">
        <v>581</v>
      </c>
      <c r="F7" s="500"/>
      <c r="G7" s="500"/>
    </row>
    <row r="8" spans="1:9" ht="21" customHeight="1">
      <c r="B8" s="413">
        <v>38812</v>
      </c>
      <c r="C8" s="500" t="s">
        <v>581</v>
      </c>
      <c r="D8" s="500"/>
      <c r="E8" s="500"/>
      <c r="F8" s="500"/>
      <c r="G8" s="500"/>
    </row>
    <row r="9" spans="1:9" ht="21" customHeight="1">
      <c r="B9" s="499">
        <v>38837</v>
      </c>
      <c r="C9" s="500"/>
      <c r="D9" s="500" t="s">
        <v>581</v>
      </c>
      <c r="E9" s="500" t="s">
        <v>581</v>
      </c>
      <c r="F9" s="500"/>
      <c r="G9" s="500"/>
    </row>
    <row r="10" spans="1:9" ht="21" customHeight="1">
      <c r="B10" s="413">
        <v>38840</v>
      </c>
      <c r="C10" s="500"/>
      <c r="D10" s="500"/>
      <c r="E10" s="500"/>
      <c r="F10" s="500" t="s">
        <v>581</v>
      </c>
      <c r="G10" s="500"/>
    </row>
    <row r="11" spans="1:9" ht="21" customHeight="1">
      <c r="B11" s="413">
        <v>38905</v>
      </c>
      <c r="C11" s="500"/>
      <c r="D11" s="500"/>
      <c r="E11" s="500"/>
      <c r="F11" s="500"/>
      <c r="G11" s="500" t="s">
        <v>581</v>
      </c>
    </row>
    <row r="12" spans="1:9" ht="21" customHeight="1">
      <c r="B12" s="413">
        <v>38949</v>
      </c>
      <c r="C12" s="500"/>
      <c r="D12" s="470"/>
      <c r="E12" s="470" t="s">
        <v>581</v>
      </c>
      <c r="F12" s="500"/>
      <c r="G12" s="470"/>
    </row>
    <row r="13" spans="1:9" ht="21" customHeight="1">
      <c r="B13" s="499">
        <v>38962</v>
      </c>
      <c r="C13" s="500" t="s">
        <v>581</v>
      </c>
      <c r="D13" s="470"/>
      <c r="E13" s="470"/>
      <c r="F13" s="500"/>
      <c r="G13" s="470" t="s">
        <v>581</v>
      </c>
    </row>
    <row r="14" spans="1:9" ht="21" customHeight="1">
      <c r="B14" s="413">
        <v>39000</v>
      </c>
      <c r="C14" s="500"/>
      <c r="D14" s="470"/>
      <c r="E14" s="470"/>
      <c r="F14" s="500" t="s">
        <v>581</v>
      </c>
      <c r="G14" s="470"/>
    </row>
    <row r="15" spans="1:9" ht="21" customHeight="1">
      <c r="B15" s="413">
        <v>39076</v>
      </c>
      <c r="C15" s="500"/>
      <c r="D15" s="470" t="s">
        <v>581</v>
      </c>
      <c r="E15" s="470"/>
      <c r="F15" s="500"/>
      <c r="G15" s="470"/>
    </row>
    <row r="16" spans="1:9" ht="21" customHeight="1">
      <c r="B16" s="471" t="s">
        <v>728</v>
      </c>
      <c r="C16" s="500">
        <f>COUNTA(C5:C15)</f>
        <v>3</v>
      </c>
      <c r="D16" s="500">
        <f>COUNTA(D5:D15)</f>
        <v>3</v>
      </c>
      <c r="E16" s="500">
        <f>COUNTA(E5:E15)</f>
        <v>3</v>
      </c>
      <c r="F16" s="500">
        <f>COUNTA(F5:F15)</f>
        <v>2</v>
      </c>
      <c r="G16" s="500">
        <f>COUNTA(G5:G15)</f>
        <v>3</v>
      </c>
    </row>
    <row r="18" spans="1:15">
      <c r="H18" s="250"/>
    </row>
    <row r="20" spans="1:15" ht="21.75" customHeight="1">
      <c r="A20" s="18" t="s">
        <v>388</v>
      </c>
      <c r="I20" s="18" t="s">
        <v>132</v>
      </c>
    </row>
    <row r="21" spans="1:15" ht="18.75" customHeight="1">
      <c r="B21" s="501"/>
      <c r="C21" s="588" t="s">
        <v>729</v>
      </c>
      <c r="D21" s="588"/>
      <c r="E21" s="588"/>
      <c r="F21" s="588"/>
      <c r="G21" s="588"/>
      <c r="I21" s="537" t="s">
        <v>730</v>
      </c>
      <c r="J21" s="537"/>
      <c r="K21" s="537"/>
      <c r="L21" s="537"/>
      <c r="M21" s="532" t="s">
        <v>479</v>
      </c>
      <c r="N21" s="40"/>
    </row>
    <row r="22" spans="1:15" ht="15.75" customHeight="1">
      <c r="B22" s="501"/>
      <c r="C22" s="590" t="s">
        <v>726</v>
      </c>
      <c r="D22" s="590"/>
      <c r="E22" s="590"/>
      <c r="F22" s="590"/>
      <c r="G22" s="590"/>
      <c r="I22" s="537"/>
      <c r="J22" s="537"/>
      <c r="K22" s="537"/>
      <c r="L22" s="537"/>
      <c r="M22" s="532"/>
      <c r="N22" s="40"/>
    </row>
    <row r="23" spans="1:15" ht="19.5" customHeight="1">
      <c r="B23" s="471" t="s">
        <v>727</v>
      </c>
      <c r="C23" s="498" t="s">
        <v>681</v>
      </c>
      <c r="D23" s="498" t="s">
        <v>523</v>
      </c>
      <c r="E23" s="498" t="s">
        <v>680</v>
      </c>
      <c r="F23" s="498" t="s">
        <v>520</v>
      </c>
      <c r="G23" s="498" t="s">
        <v>165</v>
      </c>
      <c r="I23" s="45" t="s">
        <v>731</v>
      </c>
      <c r="J23" s="45" t="s">
        <v>732</v>
      </c>
      <c r="K23" s="45" t="s">
        <v>733</v>
      </c>
      <c r="L23" s="45" t="s">
        <v>426</v>
      </c>
    </row>
    <row r="24" spans="1:15" ht="19.5" customHeight="1">
      <c r="B24" s="499">
        <v>38718</v>
      </c>
      <c r="C24" s="504"/>
      <c r="D24" s="502"/>
      <c r="E24" s="502"/>
      <c r="F24" s="502"/>
      <c r="G24" s="502"/>
      <c r="I24" s="262" t="s">
        <v>680</v>
      </c>
      <c r="J24" s="121"/>
      <c r="K24" s="121"/>
      <c r="L24" s="121"/>
      <c r="M24" s="136">
        <v>250000</v>
      </c>
    </row>
    <row r="25" spans="1:15" ht="19.5" customHeight="1">
      <c r="B25" s="499">
        <v>38837</v>
      </c>
      <c r="C25" s="502"/>
      <c r="D25" s="502"/>
      <c r="E25" s="502"/>
      <c r="F25" s="502"/>
      <c r="G25" s="502"/>
      <c r="I25" s="262" t="s">
        <v>165</v>
      </c>
      <c r="J25" s="121"/>
      <c r="K25" s="121"/>
      <c r="L25" s="121"/>
      <c r="M25" s="136">
        <v>200000</v>
      </c>
      <c r="O25" s="232"/>
    </row>
    <row r="26" spans="1:15" ht="19.5" customHeight="1">
      <c r="B26" s="499">
        <v>38962</v>
      </c>
      <c r="C26" s="502"/>
      <c r="D26" s="502"/>
      <c r="E26" s="502"/>
      <c r="F26" s="502"/>
      <c r="G26" s="502"/>
      <c r="I26" s="262" t="s">
        <v>681</v>
      </c>
      <c r="J26" s="121"/>
      <c r="K26" s="121"/>
      <c r="L26" s="121"/>
      <c r="M26" s="136">
        <v>200000</v>
      </c>
    </row>
    <row r="27" spans="1:15" ht="19.5" customHeight="1">
      <c r="I27" s="262" t="s">
        <v>523</v>
      </c>
      <c r="J27" s="121"/>
      <c r="K27" s="121"/>
      <c r="L27" s="121"/>
      <c r="M27" s="136">
        <v>100000</v>
      </c>
    </row>
    <row r="28" spans="1:15" ht="21.75" customHeight="1">
      <c r="I28" s="262" t="s">
        <v>520</v>
      </c>
      <c r="J28" s="121"/>
      <c r="K28" s="121"/>
      <c r="L28" s="121"/>
      <c r="M28" s="136">
        <v>250000</v>
      </c>
    </row>
    <row r="29" spans="1:15">
      <c r="I29" s="262"/>
      <c r="M29" s="22"/>
    </row>
    <row r="30" spans="1:15" ht="21" customHeight="1">
      <c r="A30" s="29" t="s">
        <v>524</v>
      </c>
      <c r="D30" s="52"/>
    </row>
    <row r="31" spans="1:15" ht="21" customHeight="1">
      <c r="A31" s="18" t="s">
        <v>740</v>
      </c>
      <c r="B31" s="6" t="s">
        <v>734</v>
      </c>
      <c r="J31" s="40" t="s">
        <v>828</v>
      </c>
    </row>
    <row r="32" spans="1:15" ht="21" customHeight="1">
      <c r="A32" s="18"/>
      <c r="J32" s="6" t="s">
        <v>829</v>
      </c>
    </row>
    <row r="33" spans="1:10" ht="21" customHeight="1">
      <c r="A33" s="18" t="s">
        <v>741</v>
      </c>
      <c r="B33" s="6" t="s">
        <v>735</v>
      </c>
      <c r="J33" s="6" t="s">
        <v>830</v>
      </c>
    </row>
    <row r="34" spans="1:10" ht="21" customHeight="1">
      <c r="A34" s="20"/>
      <c r="B34" s="6" t="s">
        <v>736</v>
      </c>
    </row>
    <row r="35" spans="1:10" ht="21" customHeight="1">
      <c r="A35" s="20"/>
      <c r="B35" s="6" t="s">
        <v>737</v>
      </c>
    </row>
    <row r="36" spans="1:10" ht="21" customHeight="1">
      <c r="A36" s="20"/>
    </row>
    <row r="37" spans="1:10" ht="21" customHeight="1">
      <c r="A37" s="18" t="s">
        <v>742</v>
      </c>
      <c r="B37" s="6" t="s">
        <v>738</v>
      </c>
    </row>
    <row r="38" spans="1:10" ht="21" customHeight="1">
      <c r="A38" s="20"/>
      <c r="B38" s="6" t="s">
        <v>739</v>
      </c>
    </row>
    <row r="39" spans="1:10" ht="21" customHeight="1">
      <c r="A39" s="20"/>
      <c r="B39" s="6" t="s">
        <v>0</v>
      </c>
    </row>
    <row r="40" spans="1:10">
      <c r="A40" s="20"/>
      <c r="B40" s="28" t="s">
        <v>1</v>
      </c>
    </row>
  </sheetData>
  <mergeCells count="7">
    <mergeCell ref="I21:L22"/>
    <mergeCell ref="M21:M22"/>
    <mergeCell ref="B2:G2"/>
    <mergeCell ref="C21:G21"/>
    <mergeCell ref="C3:G3"/>
    <mergeCell ref="B3:B4"/>
    <mergeCell ref="C22:G2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30"/>
  <sheetViews>
    <sheetView workbookViewId="0">
      <selection activeCell="C7" sqref="C7"/>
    </sheetView>
  </sheetViews>
  <sheetFormatPr defaultRowHeight="15.75"/>
  <cols>
    <col min="1" max="1" width="10.5703125" style="6" customWidth="1"/>
    <col min="2" max="2" width="13.28515625" style="6" customWidth="1"/>
    <col min="3" max="3" width="15.42578125" style="6" customWidth="1"/>
    <col min="4" max="4" width="14.5703125" style="6" customWidth="1"/>
    <col min="5" max="5" width="15.42578125" style="6" customWidth="1"/>
    <col min="6" max="6" width="11.7109375" style="6" customWidth="1"/>
    <col min="7" max="7" width="12.85546875" style="6" customWidth="1"/>
    <col min="8" max="8" width="12.140625" style="6" bestFit="1" customWidth="1"/>
    <col min="9" max="9" width="11" style="6" customWidth="1"/>
    <col min="10" max="16384" width="9.140625" style="6"/>
  </cols>
  <sheetData>
    <row r="1" spans="1:9" ht="17.25" customHeight="1">
      <c r="A1" s="18" t="s">
        <v>379</v>
      </c>
    </row>
    <row r="2" spans="1:9" ht="21.75" customHeight="1">
      <c r="A2" s="142" t="s">
        <v>19</v>
      </c>
    </row>
    <row r="3" spans="1:9" ht="25.5" customHeight="1">
      <c r="B3" s="547" t="s">
        <v>20</v>
      </c>
      <c r="C3" s="547"/>
      <c r="D3" s="547"/>
      <c r="E3" s="547"/>
      <c r="F3" s="547"/>
      <c r="G3" s="547"/>
      <c r="H3" s="29"/>
    </row>
    <row r="4" spans="1:9" ht="25.5" customHeight="1">
      <c r="B4" s="530" t="s">
        <v>21</v>
      </c>
      <c r="C4" s="530"/>
      <c r="D4" s="530"/>
      <c r="E4" s="530"/>
      <c r="F4" s="530"/>
      <c r="G4" s="530"/>
      <c r="H4" s="22"/>
    </row>
    <row r="5" spans="1:9" ht="51" customHeight="1">
      <c r="A5" s="22"/>
      <c r="B5" s="274" t="s">
        <v>22</v>
      </c>
      <c r="C5" s="274" t="s">
        <v>23</v>
      </c>
      <c r="D5" s="274" t="s">
        <v>163</v>
      </c>
      <c r="E5" s="274" t="s">
        <v>24</v>
      </c>
      <c r="F5" s="274" t="s">
        <v>692</v>
      </c>
      <c r="G5" s="274" t="s">
        <v>297</v>
      </c>
      <c r="H5" s="30" t="s">
        <v>479</v>
      </c>
      <c r="I5" s="150"/>
    </row>
    <row r="6" spans="1:9" ht="25.5" customHeight="1">
      <c r="A6" s="22"/>
      <c r="B6" s="20">
        <v>1</v>
      </c>
      <c r="C6" s="20" t="s">
        <v>646</v>
      </c>
      <c r="D6" s="20">
        <v>150</v>
      </c>
      <c r="E6" s="103">
        <v>37690</v>
      </c>
      <c r="F6" s="155"/>
      <c r="H6" s="382">
        <v>1000000</v>
      </c>
    </row>
    <row r="7" spans="1:9" ht="25.5" customHeight="1">
      <c r="A7" s="22"/>
      <c r="B7" s="20">
        <v>2</v>
      </c>
      <c r="C7" s="20" t="s">
        <v>647</v>
      </c>
      <c r="D7" s="20">
        <v>500</v>
      </c>
      <c r="E7" s="103">
        <v>37695</v>
      </c>
      <c r="F7" s="155"/>
      <c r="H7" s="382">
        <v>0</v>
      </c>
    </row>
    <row r="8" spans="1:9" ht="25.5" customHeight="1">
      <c r="A8" s="22"/>
      <c r="B8" s="20">
        <v>3</v>
      </c>
      <c r="C8" s="20" t="s">
        <v>648</v>
      </c>
      <c r="D8" s="20">
        <v>300</v>
      </c>
      <c r="E8" s="103">
        <v>37705</v>
      </c>
      <c r="F8" s="155"/>
      <c r="H8" s="382">
        <v>0</v>
      </c>
    </row>
    <row r="9" spans="1:9" ht="25.5" customHeight="1">
      <c r="A9" s="22"/>
      <c r="B9" s="20"/>
      <c r="C9" s="20"/>
      <c r="D9" s="20"/>
      <c r="E9" s="103"/>
      <c r="F9" s="155"/>
      <c r="H9" s="29"/>
    </row>
    <row r="10" spans="1:9" ht="25.5" customHeight="1">
      <c r="A10" s="18" t="s">
        <v>388</v>
      </c>
      <c r="B10" s="22"/>
      <c r="C10" s="22"/>
      <c r="D10" s="22"/>
      <c r="E10" s="22"/>
      <c r="F10" s="22"/>
    </row>
    <row r="11" spans="1:9" ht="25.5" customHeight="1" thickBot="1">
      <c r="B11" s="549" t="s">
        <v>275</v>
      </c>
      <c r="C11" s="549"/>
      <c r="D11" s="549"/>
      <c r="E11" s="29"/>
      <c r="F11" s="22"/>
    </row>
    <row r="12" spans="1:9" ht="43.5" customHeight="1" thickTop="1" thickBot="1">
      <c r="B12" s="275" t="s">
        <v>23</v>
      </c>
      <c r="C12" s="276" t="s">
        <v>25</v>
      </c>
      <c r="D12" s="277" t="s">
        <v>26</v>
      </c>
      <c r="E12" s="29"/>
      <c r="F12" s="22"/>
    </row>
    <row r="13" spans="1:9" ht="25.5" customHeight="1">
      <c r="B13" s="278" t="s">
        <v>647</v>
      </c>
      <c r="C13" s="128">
        <v>600</v>
      </c>
      <c r="D13" s="279">
        <v>37682</v>
      </c>
      <c r="E13" s="29"/>
      <c r="F13" s="22"/>
    </row>
    <row r="14" spans="1:9" ht="25.5" customHeight="1">
      <c r="B14" s="280" t="s">
        <v>648</v>
      </c>
      <c r="C14" s="131">
        <v>200</v>
      </c>
      <c r="D14" s="281">
        <v>37700</v>
      </c>
      <c r="E14" s="29"/>
      <c r="F14" s="22"/>
    </row>
    <row r="15" spans="1:9" ht="25.5" customHeight="1" thickBot="1">
      <c r="A15" s="22"/>
      <c r="B15" s="282" t="s">
        <v>646</v>
      </c>
      <c r="C15" s="134">
        <v>120</v>
      </c>
      <c r="D15" s="283">
        <v>37710</v>
      </c>
      <c r="E15" s="3"/>
      <c r="F15" s="22"/>
    </row>
    <row r="16" spans="1:9" ht="25.5" customHeight="1" thickTop="1">
      <c r="A16" s="22"/>
      <c r="B16" s="50"/>
      <c r="C16" s="50"/>
      <c r="D16" s="50"/>
      <c r="E16" s="22"/>
      <c r="F16" s="22"/>
    </row>
    <row r="17" spans="1:4">
      <c r="A17" s="29" t="s">
        <v>524</v>
      </c>
    </row>
    <row r="18" spans="1:4" ht="21.75" customHeight="1">
      <c r="A18" s="18" t="s">
        <v>740</v>
      </c>
      <c r="B18" s="6" t="s">
        <v>27</v>
      </c>
    </row>
    <row r="19" spans="1:4" ht="21.75" customHeight="1">
      <c r="A19" s="51"/>
      <c r="B19" s="26" t="s">
        <v>28</v>
      </c>
    </row>
    <row r="20" spans="1:4" ht="21.75" customHeight="1">
      <c r="A20" s="51"/>
      <c r="B20" s="26" t="s">
        <v>29</v>
      </c>
    </row>
    <row r="21" spans="1:4" ht="21.75" customHeight="1">
      <c r="A21" s="51"/>
      <c r="B21" s="26" t="s">
        <v>30</v>
      </c>
    </row>
    <row r="22" spans="1:4" ht="21.75" customHeight="1">
      <c r="A22" s="51"/>
      <c r="B22" s="284" t="s">
        <v>31</v>
      </c>
    </row>
    <row r="23" spans="1:4" ht="21.75" customHeight="1">
      <c r="A23" s="51"/>
      <c r="B23" s="6" t="s">
        <v>32</v>
      </c>
    </row>
    <row r="24" spans="1:4" ht="21.75" customHeight="1">
      <c r="A24" s="51"/>
    </row>
    <row r="25" spans="1:4" ht="21.75" customHeight="1">
      <c r="A25" s="18" t="s">
        <v>741</v>
      </c>
      <c r="B25" s="6" t="s">
        <v>33</v>
      </c>
    </row>
    <row r="26" spans="1:4" ht="21.75" customHeight="1">
      <c r="A26" s="51"/>
      <c r="B26" s="6" t="s">
        <v>34</v>
      </c>
    </row>
    <row r="27" spans="1:4" ht="21.75" customHeight="1">
      <c r="A27" s="51"/>
    </row>
    <row r="28" spans="1:4" ht="21.75" customHeight="1">
      <c r="A28" s="18" t="s">
        <v>742</v>
      </c>
      <c r="B28" s="9" t="s">
        <v>265</v>
      </c>
    </row>
    <row r="29" spans="1:4">
      <c r="A29" s="51"/>
      <c r="B29" s="26"/>
    </row>
    <row r="30" spans="1:4">
      <c r="A30" s="51"/>
      <c r="C30" s="9"/>
      <c r="D30" s="9"/>
    </row>
  </sheetData>
  <mergeCells count="3">
    <mergeCell ref="B11:D11"/>
    <mergeCell ref="B4:G4"/>
    <mergeCell ref="B3:G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35"/>
  <sheetViews>
    <sheetView topLeftCell="A13" workbookViewId="0">
      <selection activeCell="D7" sqref="D7"/>
    </sheetView>
  </sheetViews>
  <sheetFormatPr defaultRowHeight="15.75"/>
  <cols>
    <col min="1" max="1" width="10.140625" style="6" customWidth="1"/>
    <col min="2" max="2" width="12.28515625" style="6" customWidth="1"/>
    <col min="3" max="3" width="15.42578125" style="6" customWidth="1"/>
    <col min="4" max="4" width="14.28515625" style="6" customWidth="1"/>
    <col min="5" max="5" width="12.7109375" style="6" customWidth="1"/>
    <col min="6" max="6" width="11.7109375" style="6" customWidth="1"/>
    <col min="7" max="7" width="10.42578125" style="6" customWidth="1"/>
    <col min="8" max="8" width="12.140625" style="6" customWidth="1"/>
    <col min="9" max="16384" width="9.140625" style="6"/>
  </cols>
  <sheetData>
    <row r="1" spans="1:8" ht="18.75" customHeight="1">
      <c r="A1" s="18" t="s">
        <v>379</v>
      </c>
    </row>
    <row r="2" spans="1:8" ht="22.5" customHeight="1">
      <c r="A2" s="142" t="s">
        <v>2</v>
      </c>
    </row>
    <row r="3" spans="1:8" ht="25.5" customHeight="1">
      <c r="B3" s="537" t="s">
        <v>3</v>
      </c>
      <c r="C3" s="537"/>
      <c r="D3" s="537"/>
      <c r="E3" s="537"/>
      <c r="F3" s="537"/>
      <c r="G3" s="537"/>
      <c r="H3" s="537"/>
    </row>
    <row r="4" spans="1:8" ht="21.75" customHeight="1">
      <c r="A4" s="4"/>
      <c r="B4" s="4" t="s">
        <v>134</v>
      </c>
      <c r="C4" s="4" t="s">
        <v>270</v>
      </c>
      <c r="D4" s="4" t="s">
        <v>271</v>
      </c>
      <c r="E4" s="4" t="s">
        <v>9</v>
      </c>
      <c r="F4" s="4" t="s">
        <v>10</v>
      </c>
      <c r="G4" s="4" t="s">
        <v>272</v>
      </c>
      <c r="H4" s="4" t="s">
        <v>273</v>
      </c>
    </row>
    <row r="5" spans="1:8" ht="21.75" customHeight="1">
      <c r="A5" s="20"/>
      <c r="B5" s="20" t="s">
        <v>4</v>
      </c>
      <c r="C5" s="263" t="s">
        <v>583</v>
      </c>
      <c r="D5" s="3"/>
      <c r="E5" s="3" t="s">
        <v>674</v>
      </c>
      <c r="F5" s="264" t="s">
        <v>675</v>
      </c>
      <c r="G5" s="9">
        <v>245</v>
      </c>
      <c r="H5" s="121"/>
    </row>
    <row r="6" spans="1:8" ht="21.75" customHeight="1">
      <c r="A6" s="20"/>
      <c r="B6" s="20" t="s">
        <v>5</v>
      </c>
      <c r="C6" s="263" t="s">
        <v>581</v>
      </c>
      <c r="D6" s="3"/>
      <c r="E6" s="3" t="s">
        <v>674</v>
      </c>
      <c r="F6" s="264" t="s">
        <v>676</v>
      </c>
      <c r="G6" s="9">
        <v>321</v>
      </c>
      <c r="H6" s="121"/>
    </row>
    <row r="7" spans="1:8" ht="21.75" customHeight="1">
      <c r="A7" s="20"/>
      <c r="B7" s="20" t="s">
        <v>6</v>
      </c>
      <c r="C7" s="263" t="s">
        <v>582</v>
      </c>
      <c r="D7" s="3"/>
      <c r="E7" s="3" t="s">
        <v>11</v>
      </c>
      <c r="F7" s="264" t="s">
        <v>676</v>
      </c>
      <c r="G7" s="9">
        <v>157</v>
      </c>
      <c r="H7" s="121"/>
    </row>
    <row r="8" spans="1:8" ht="21.75" customHeight="1">
      <c r="A8" s="20"/>
      <c r="B8" s="20" t="s">
        <v>7</v>
      </c>
      <c r="C8" s="263" t="s">
        <v>581</v>
      </c>
      <c r="D8" s="3"/>
      <c r="E8" s="3" t="s">
        <v>674</v>
      </c>
      <c r="F8" s="264" t="s">
        <v>675</v>
      </c>
      <c r="G8" s="9">
        <v>134</v>
      </c>
      <c r="H8" s="121"/>
    </row>
    <row r="9" spans="1:8" ht="21.75" customHeight="1">
      <c r="A9" s="20"/>
      <c r="B9" s="20" t="s">
        <v>8</v>
      </c>
      <c r="C9" s="263" t="s">
        <v>583</v>
      </c>
      <c r="D9" s="3"/>
      <c r="E9" s="3" t="s">
        <v>11</v>
      </c>
      <c r="F9" s="264" t="s">
        <v>676</v>
      </c>
      <c r="G9" s="9">
        <v>423</v>
      </c>
      <c r="H9" s="121"/>
    </row>
    <row r="10" spans="1:8" ht="21.75" customHeight="1">
      <c r="B10" s="562" t="s">
        <v>426</v>
      </c>
      <c r="C10" s="562"/>
      <c r="D10" s="562"/>
      <c r="E10" s="562"/>
      <c r="F10" s="562"/>
      <c r="G10" s="106">
        <f>SUM(G5:G9)</f>
        <v>1280</v>
      </c>
      <c r="H10" s="106"/>
    </row>
    <row r="11" spans="1:8" ht="21.75" customHeight="1">
      <c r="B11" s="530" t="s">
        <v>427</v>
      </c>
      <c r="C11" s="530"/>
      <c r="D11" s="530"/>
      <c r="E11" s="530"/>
      <c r="F11" s="530"/>
      <c r="G11" s="332">
        <v>1280</v>
      </c>
      <c r="H11" s="332">
        <v>2485600</v>
      </c>
    </row>
    <row r="12" spans="1:8">
      <c r="B12" s="20"/>
      <c r="C12" s="20"/>
      <c r="D12" s="20"/>
      <c r="E12" s="143"/>
    </row>
    <row r="13" spans="1:8" ht="18.75" customHeight="1">
      <c r="A13" s="18" t="s">
        <v>388</v>
      </c>
      <c r="B13" s="20"/>
      <c r="C13" s="20"/>
      <c r="D13" s="20"/>
      <c r="E13" s="143"/>
    </row>
    <row r="14" spans="1:8" ht="23.25" customHeight="1" thickBot="1">
      <c r="B14" s="553" t="s">
        <v>12</v>
      </c>
      <c r="C14" s="553"/>
      <c r="D14" s="553"/>
      <c r="E14" s="553"/>
      <c r="F14" s="553"/>
      <c r="G14" s="553"/>
    </row>
    <row r="15" spans="1:8" ht="21" customHeight="1" thickTop="1">
      <c r="B15" s="594" t="s">
        <v>270</v>
      </c>
      <c r="C15" s="596" t="s">
        <v>271</v>
      </c>
      <c r="D15" s="591" t="s">
        <v>674</v>
      </c>
      <c r="E15" s="591"/>
      <c r="F15" s="592" t="s">
        <v>11</v>
      </c>
      <c r="G15" s="593"/>
    </row>
    <row r="16" spans="1:8" ht="21" customHeight="1" thickBot="1">
      <c r="B16" s="595"/>
      <c r="C16" s="597"/>
      <c r="D16" s="265" t="s">
        <v>676</v>
      </c>
      <c r="E16" s="265" t="s">
        <v>675</v>
      </c>
      <c r="F16" s="266" t="s">
        <v>676</v>
      </c>
      <c r="G16" s="267" t="s">
        <v>675</v>
      </c>
    </row>
    <row r="17" spans="1:7" ht="21" customHeight="1">
      <c r="B17" s="147" t="s">
        <v>581</v>
      </c>
      <c r="C17" s="268" t="s">
        <v>282</v>
      </c>
      <c r="D17" s="383">
        <v>1200</v>
      </c>
      <c r="E17" s="383">
        <v>1500</v>
      </c>
      <c r="F17" s="383">
        <v>1800</v>
      </c>
      <c r="G17" s="384">
        <v>2000</v>
      </c>
    </row>
    <row r="18" spans="1:7" ht="21" customHeight="1">
      <c r="B18" s="148" t="s">
        <v>582</v>
      </c>
      <c r="C18" s="269" t="s">
        <v>283</v>
      </c>
      <c r="D18" s="385">
        <v>1700</v>
      </c>
      <c r="E18" s="385">
        <v>2000</v>
      </c>
      <c r="F18" s="385">
        <v>2000</v>
      </c>
      <c r="G18" s="386">
        <v>2400</v>
      </c>
    </row>
    <row r="19" spans="1:7" ht="21" customHeight="1" thickBot="1">
      <c r="B19" s="149" t="s">
        <v>583</v>
      </c>
      <c r="C19" s="270" t="s">
        <v>284</v>
      </c>
      <c r="D19" s="387">
        <v>2000</v>
      </c>
      <c r="E19" s="387">
        <v>2500</v>
      </c>
      <c r="F19" s="387">
        <v>2300</v>
      </c>
      <c r="G19" s="388">
        <v>2600</v>
      </c>
    </row>
    <row r="20" spans="1:7" ht="16.5" thickTop="1">
      <c r="B20" s="52"/>
      <c r="C20" s="52"/>
      <c r="D20" s="52"/>
      <c r="E20" s="52"/>
    </row>
    <row r="21" spans="1:7">
      <c r="A21" s="29" t="s">
        <v>524</v>
      </c>
    </row>
    <row r="22" spans="1:7" ht="21" customHeight="1">
      <c r="A22" s="18" t="s">
        <v>740</v>
      </c>
      <c r="B22" s="6" t="s">
        <v>13</v>
      </c>
    </row>
    <row r="23" spans="1:7" ht="21" customHeight="1">
      <c r="A23" s="18"/>
    </row>
    <row r="24" spans="1:7" ht="21" customHeight="1">
      <c r="A24" s="18" t="s">
        <v>741</v>
      </c>
      <c r="B24" s="6" t="s">
        <v>14</v>
      </c>
    </row>
    <row r="25" spans="1:7" ht="21" customHeight="1">
      <c r="A25" s="314"/>
      <c r="B25" s="271" t="s">
        <v>15</v>
      </c>
    </row>
    <row r="26" spans="1:7" ht="21" customHeight="1">
      <c r="A26" s="314"/>
      <c r="B26" s="271"/>
    </row>
    <row r="27" spans="1:7" ht="21" customHeight="1">
      <c r="A27" s="18" t="s">
        <v>742</v>
      </c>
      <c r="B27" s="6" t="s">
        <v>18</v>
      </c>
    </row>
    <row r="28" spans="1:7" ht="21" customHeight="1">
      <c r="A28" s="51"/>
      <c r="B28" s="548" t="s">
        <v>129</v>
      </c>
      <c r="C28" s="548"/>
      <c r="D28" s="548"/>
    </row>
    <row r="29" spans="1:7" ht="21" customHeight="1">
      <c r="A29" s="51"/>
      <c r="B29" s="29" t="s">
        <v>271</v>
      </c>
      <c r="C29" s="22" t="s">
        <v>17</v>
      </c>
      <c r="D29" s="22" t="s">
        <v>16</v>
      </c>
    </row>
    <row r="30" spans="1:7" ht="21" customHeight="1">
      <c r="A30" s="51"/>
      <c r="B30" s="272" t="s">
        <v>282</v>
      </c>
    </row>
    <row r="31" spans="1:7" ht="21" customHeight="1">
      <c r="A31" s="51"/>
      <c r="B31" s="272" t="s">
        <v>283</v>
      </c>
    </row>
    <row r="32" spans="1:7" ht="21" customHeight="1">
      <c r="A32" s="51"/>
      <c r="B32" s="272" t="s">
        <v>284</v>
      </c>
    </row>
    <row r="33" spans="1:4" ht="21" customHeight="1">
      <c r="A33" s="51"/>
      <c r="B33" s="273" t="s">
        <v>426</v>
      </c>
      <c r="C33" s="40"/>
      <c r="D33" s="40"/>
    </row>
    <row r="34" spans="1:4" ht="33" customHeight="1">
      <c r="B34" s="31" t="s">
        <v>467</v>
      </c>
      <c r="C34" s="11">
        <v>1280</v>
      </c>
      <c r="D34" s="11">
        <v>2485600</v>
      </c>
    </row>
    <row r="35" spans="1:4">
      <c r="A35" s="51"/>
      <c r="B35" s="9"/>
      <c r="C35" s="9"/>
      <c r="D35" s="9"/>
    </row>
  </sheetData>
  <mergeCells count="9">
    <mergeCell ref="B3:H3"/>
    <mergeCell ref="B28:D28"/>
    <mergeCell ref="D15:E15"/>
    <mergeCell ref="F15:G15"/>
    <mergeCell ref="B15:B16"/>
    <mergeCell ref="C15:C16"/>
    <mergeCell ref="B14:G14"/>
    <mergeCell ref="B10:F10"/>
    <mergeCell ref="B11:F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22"/>
  <dimension ref="B1:N83"/>
  <sheetViews>
    <sheetView zoomScale="120" zoomScaleNormal="120" workbookViewId="0">
      <selection activeCell="J5" sqref="J5"/>
    </sheetView>
  </sheetViews>
  <sheetFormatPr defaultRowHeight="15.75"/>
  <cols>
    <col min="1" max="1" width="5.140625" style="176" customWidth="1"/>
    <col min="2" max="2" width="13" style="176" customWidth="1"/>
    <col min="3" max="3" width="11.85546875" style="176" customWidth="1"/>
    <col min="4" max="4" width="15.85546875" style="176" customWidth="1"/>
    <col min="5" max="5" width="10.85546875" style="176" customWidth="1"/>
    <col min="6" max="6" width="13.7109375" style="176" customWidth="1"/>
    <col min="7" max="7" width="12.5703125" style="176" customWidth="1"/>
    <col min="8" max="8" width="10.7109375" style="176" customWidth="1"/>
    <col min="9" max="9" width="16.5703125" style="176" customWidth="1"/>
    <col min="10" max="10" width="11.85546875" style="176" customWidth="1"/>
    <col min="11" max="11" width="12.140625" style="176" bestFit="1" customWidth="1"/>
    <col min="12" max="12" width="11" style="176" customWidth="1"/>
    <col min="13" max="14" width="10.7109375" style="176" customWidth="1"/>
    <col min="15" max="15" width="9.140625" style="176"/>
    <col min="16" max="16" width="12.28515625" style="176" customWidth="1"/>
    <col min="17" max="17" width="10.5703125" style="176" customWidth="1"/>
    <col min="18" max="16384" width="9.140625" style="176"/>
  </cols>
  <sheetData>
    <row r="1" spans="2:8">
      <c r="B1" s="188" t="s">
        <v>35</v>
      </c>
    </row>
    <row r="2" spans="2:8" ht="22.5" customHeight="1">
      <c r="B2" s="599" t="s">
        <v>36</v>
      </c>
      <c r="C2" s="599"/>
      <c r="D2" s="599"/>
      <c r="E2" s="599"/>
      <c r="F2" s="599"/>
      <c r="G2" s="599"/>
      <c r="H2" s="599"/>
    </row>
    <row r="3" spans="2:8" ht="21" customHeight="1" thickBot="1"/>
    <row r="4" spans="2:8" ht="23.25" customHeight="1" thickTop="1" thickBot="1">
      <c r="B4" s="228" t="s">
        <v>626</v>
      </c>
      <c r="C4" s="285" t="s">
        <v>627</v>
      </c>
      <c r="D4" s="285" t="s">
        <v>628</v>
      </c>
      <c r="E4" s="285" t="s">
        <v>629</v>
      </c>
      <c r="F4" s="285" t="s">
        <v>630</v>
      </c>
      <c r="G4" s="285" t="s">
        <v>631</v>
      </c>
      <c r="H4" s="286" t="s">
        <v>632</v>
      </c>
    </row>
    <row r="5" spans="2:8" ht="23.25" customHeight="1">
      <c r="B5" s="468">
        <v>37930</v>
      </c>
      <c r="C5" s="289" t="s">
        <v>640</v>
      </c>
      <c r="D5" s="289" t="s">
        <v>40</v>
      </c>
      <c r="E5" s="289">
        <v>3</v>
      </c>
      <c r="F5" s="289">
        <v>896</v>
      </c>
      <c r="G5" s="289">
        <v>102</v>
      </c>
      <c r="H5" s="307">
        <f t="shared" ref="H5:H14" si="0">F5-G5</f>
        <v>794</v>
      </c>
    </row>
    <row r="6" spans="2:8" ht="23.25" customHeight="1">
      <c r="B6" s="290">
        <v>37772</v>
      </c>
      <c r="C6" s="291" t="s">
        <v>636</v>
      </c>
      <c r="D6" s="291" t="s">
        <v>41</v>
      </c>
      <c r="E6" s="291">
        <v>3</v>
      </c>
      <c r="F6" s="291">
        <v>681</v>
      </c>
      <c r="G6" s="291">
        <v>111</v>
      </c>
      <c r="H6" s="308">
        <f t="shared" si="0"/>
        <v>570</v>
      </c>
    </row>
    <row r="7" spans="2:8" ht="23.25" customHeight="1">
      <c r="B7" s="290">
        <v>37816</v>
      </c>
      <c r="C7" s="291" t="s">
        <v>639</v>
      </c>
      <c r="D7" s="291" t="s">
        <v>37</v>
      </c>
      <c r="E7" s="291">
        <v>3</v>
      </c>
      <c r="F7" s="291">
        <v>639</v>
      </c>
      <c r="G7" s="291">
        <v>141</v>
      </c>
      <c r="H7" s="308">
        <f t="shared" si="0"/>
        <v>498</v>
      </c>
    </row>
    <row r="8" spans="2:8" ht="23.25" customHeight="1">
      <c r="B8" s="290">
        <v>37897</v>
      </c>
      <c r="C8" s="291" t="s">
        <v>637</v>
      </c>
      <c r="D8" s="291" t="s">
        <v>40</v>
      </c>
      <c r="E8" s="291">
        <v>2</v>
      </c>
      <c r="F8" s="291">
        <v>405</v>
      </c>
      <c r="G8" s="291">
        <v>281</v>
      </c>
      <c r="H8" s="308">
        <f t="shared" si="0"/>
        <v>124</v>
      </c>
    </row>
    <row r="9" spans="2:8" ht="23.25" customHeight="1">
      <c r="B9" s="290">
        <v>37806</v>
      </c>
      <c r="C9" s="291" t="s">
        <v>634</v>
      </c>
      <c r="D9" s="291" t="s">
        <v>38</v>
      </c>
      <c r="E9" s="291">
        <v>2</v>
      </c>
      <c r="F9" s="291">
        <v>851</v>
      </c>
      <c r="G9" s="291">
        <v>24</v>
      </c>
      <c r="H9" s="308">
        <f t="shared" si="0"/>
        <v>827</v>
      </c>
    </row>
    <row r="10" spans="2:8" ht="23.25" customHeight="1">
      <c r="B10" s="290">
        <v>37761</v>
      </c>
      <c r="C10" s="291" t="s">
        <v>641</v>
      </c>
      <c r="D10" s="291" t="s">
        <v>39</v>
      </c>
      <c r="E10" s="291">
        <v>2</v>
      </c>
      <c r="F10" s="291">
        <v>507</v>
      </c>
      <c r="G10" s="291">
        <v>153</v>
      </c>
      <c r="H10" s="308">
        <f t="shared" si="0"/>
        <v>354</v>
      </c>
    </row>
    <row r="11" spans="2:8" ht="23.25" customHeight="1">
      <c r="B11" s="290">
        <v>37902</v>
      </c>
      <c r="C11" s="291" t="s">
        <v>642</v>
      </c>
      <c r="D11" s="291" t="s">
        <v>38</v>
      </c>
      <c r="E11" s="291">
        <v>1</v>
      </c>
      <c r="F11" s="291">
        <v>381</v>
      </c>
      <c r="G11" s="291">
        <v>16</v>
      </c>
      <c r="H11" s="308">
        <f t="shared" si="0"/>
        <v>365</v>
      </c>
    </row>
    <row r="12" spans="2:8" ht="23.25" customHeight="1">
      <c r="B12" s="290">
        <v>37653</v>
      </c>
      <c r="C12" s="291" t="s">
        <v>635</v>
      </c>
      <c r="D12" s="291" t="s">
        <v>41</v>
      </c>
      <c r="E12" s="291">
        <v>1</v>
      </c>
      <c r="F12" s="291">
        <v>263</v>
      </c>
      <c r="G12" s="291">
        <v>202</v>
      </c>
      <c r="H12" s="308">
        <f t="shared" si="0"/>
        <v>61</v>
      </c>
    </row>
    <row r="13" spans="2:8" ht="23.25" customHeight="1">
      <c r="B13" s="290">
        <v>37899</v>
      </c>
      <c r="C13" s="291" t="s">
        <v>638</v>
      </c>
      <c r="D13" s="291" t="s">
        <v>39</v>
      </c>
      <c r="E13" s="291">
        <v>1</v>
      </c>
      <c r="F13" s="291">
        <v>401</v>
      </c>
      <c r="G13" s="291">
        <v>203</v>
      </c>
      <c r="H13" s="308">
        <f t="shared" si="0"/>
        <v>198</v>
      </c>
    </row>
    <row r="14" spans="2:8" ht="23.25" customHeight="1" thickBot="1">
      <c r="B14" s="292">
        <v>37906</v>
      </c>
      <c r="C14" s="293" t="s">
        <v>633</v>
      </c>
      <c r="D14" s="293" t="s">
        <v>37</v>
      </c>
      <c r="E14" s="293">
        <v>1</v>
      </c>
      <c r="F14" s="293">
        <v>871</v>
      </c>
      <c r="G14" s="293">
        <v>261</v>
      </c>
      <c r="H14" s="309">
        <f t="shared" si="0"/>
        <v>610</v>
      </c>
    </row>
    <row r="15" spans="2:8" ht="18.75" customHeight="1" thickTop="1">
      <c r="B15" s="294"/>
      <c r="C15" s="294"/>
      <c r="D15" s="294"/>
      <c r="E15" s="294"/>
      <c r="F15" s="175"/>
      <c r="G15" s="175"/>
      <c r="H15" s="175"/>
    </row>
    <row r="16" spans="2:8" ht="18.75" customHeight="1">
      <c r="B16" s="29" t="s">
        <v>524</v>
      </c>
    </row>
    <row r="17" spans="2:14" s="297" customFormat="1">
      <c r="B17" s="295"/>
      <c r="C17" s="306" t="s">
        <v>42</v>
      </c>
      <c r="D17" s="296"/>
      <c r="E17" s="296"/>
      <c r="F17" s="296"/>
      <c r="G17" s="296"/>
      <c r="H17" s="296"/>
      <c r="I17" s="296"/>
      <c r="J17" s="296"/>
      <c r="K17" s="296"/>
    </row>
    <row r="18" spans="2:14">
      <c r="B18" s="194"/>
      <c r="M18" s="297"/>
      <c r="N18" s="297"/>
    </row>
    <row r="19" spans="2:14" ht="31.5">
      <c r="B19" s="600" t="s">
        <v>129</v>
      </c>
      <c r="C19" s="600"/>
      <c r="D19" s="600"/>
      <c r="E19" s="600"/>
      <c r="F19" s="600"/>
      <c r="G19" s="600"/>
      <c r="H19" s="600"/>
      <c r="J19" s="227" t="s">
        <v>466</v>
      </c>
      <c r="K19" s="315" t="s">
        <v>765</v>
      </c>
      <c r="M19" s="297"/>
      <c r="N19" s="297"/>
    </row>
    <row r="20" spans="2:14" ht="21.75" customHeight="1">
      <c r="B20" s="18" t="s">
        <v>740</v>
      </c>
      <c r="C20" s="176" t="s">
        <v>43</v>
      </c>
      <c r="I20" s="299"/>
      <c r="J20" s="179"/>
      <c r="K20" s="300">
        <v>2</v>
      </c>
      <c r="M20" s="297"/>
      <c r="N20" s="297"/>
    </row>
    <row r="21" spans="2:14" ht="21.75" customHeight="1">
      <c r="B21" s="18" t="s">
        <v>741</v>
      </c>
      <c r="C21" s="176" t="s">
        <v>44</v>
      </c>
      <c r="I21" s="299"/>
      <c r="J21" s="179"/>
      <c r="K21" s="300">
        <v>3</v>
      </c>
      <c r="M21" s="297"/>
      <c r="N21" s="297"/>
    </row>
    <row r="22" spans="2:14" ht="21.75" customHeight="1">
      <c r="B22" s="18" t="s">
        <v>742</v>
      </c>
      <c r="C22" s="176" t="s">
        <v>45</v>
      </c>
      <c r="I22" s="299"/>
      <c r="J22" s="179"/>
      <c r="K22" s="300">
        <v>2216</v>
      </c>
      <c r="M22" s="297"/>
      <c r="N22" s="297"/>
    </row>
    <row r="23" spans="2:14" ht="21.75" customHeight="1">
      <c r="B23" s="18" t="s">
        <v>744</v>
      </c>
      <c r="C23" s="176" t="s">
        <v>46</v>
      </c>
      <c r="I23" s="299"/>
      <c r="J23" s="179"/>
      <c r="K23" s="300">
        <v>402</v>
      </c>
      <c r="M23" s="297"/>
      <c r="N23" s="297"/>
    </row>
    <row r="24" spans="2:14" ht="21.75" customHeight="1">
      <c r="B24" s="18" t="s">
        <v>746</v>
      </c>
      <c r="C24" s="176" t="s">
        <v>47</v>
      </c>
      <c r="I24" s="299"/>
      <c r="J24" s="179"/>
      <c r="K24" s="300">
        <v>124</v>
      </c>
      <c r="M24" s="297"/>
      <c r="N24" s="297"/>
    </row>
    <row r="25" spans="2:14" ht="21.75" customHeight="1">
      <c r="B25" s="18" t="s">
        <v>749</v>
      </c>
      <c r="C25" s="176" t="s">
        <v>48</v>
      </c>
      <c r="I25" s="299"/>
      <c r="J25" s="179"/>
      <c r="K25" s="300">
        <v>202</v>
      </c>
    </row>
    <row r="26" spans="2:14" ht="21.75" customHeight="1">
      <c r="B26" s="18" t="s">
        <v>751</v>
      </c>
      <c r="C26" s="176" t="s">
        <v>49</v>
      </c>
      <c r="I26" s="299"/>
      <c r="J26" s="179"/>
      <c r="K26" s="300">
        <v>2539</v>
      </c>
    </row>
    <row r="27" spans="2:14" ht="21.75" customHeight="1">
      <c r="B27" s="18" t="s">
        <v>752</v>
      </c>
      <c r="C27" s="176" t="s">
        <v>50</v>
      </c>
      <c r="I27" s="299"/>
      <c r="J27" s="179"/>
      <c r="K27" s="300">
        <v>2570</v>
      </c>
    </row>
    <row r="28" spans="2:14" ht="21.75" customHeight="1">
      <c r="B28" s="18" t="s">
        <v>753</v>
      </c>
      <c r="C28" s="176" t="s">
        <v>51</v>
      </c>
      <c r="I28" s="299"/>
      <c r="J28" s="179"/>
      <c r="K28" s="300">
        <v>1470</v>
      </c>
    </row>
    <row r="29" spans="2:14" ht="21.75" customHeight="1">
      <c r="B29" s="18" t="s">
        <v>754</v>
      </c>
      <c r="C29" s="176" t="s">
        <v>52</v>
      </c>
      <c r="I29" s="299"/>
      <c r="J29" s="310"/>
      <c r="K29" s="301">
        <v>3.2467532467532464E-2</v>
      </c>
    </row>
    <row r="30" spans="2:14" ht="21.75" customHeight="1">
      <c r="B30" s="18" t="s">
        <v>755</v>
      </c>
      <c r="C30" s="176" t="s">
        <v>53</v>
      </c>
      <c r="I30" s="299"/>
      <c r="J30" s="179"/>
      <c r="K30" s="300">
        <v>372</v>
      </c>
    </row>
    <row r="31" spans="2:14" ht="21.75" customHeight="1">
      <c r="B31" s="18" t="s">
        <v>756</v>
      </c>
      <c r="C31" s="176" t="s">
        <v>54</v>
      </c>
      <c r="I31" s="299"/>
      <c r="J31" s="179"/>
      <c r="K31" s="300">
        <v>912</v>
      </c>
    </row>
    <row r="32" spans="2:14" ht="21.75" customHeight="1">
      <c r="B32" s="18" t="s">
        <v>757</v>
      </c>
      <c r="C32" s="176" t="s">
        <v>55</v>
      </c>
      <c r="I32" s="299"/>
      <c r="J32" s="310"/>
      <c r="K32" s="301">
        <v>0.52936241610738255</v>
      </c>
    </row>
    <row r="33" spans="2:12" ht="21.75" customHeight="1">
      <c r="B33" s="18" t="s">
        <v>758</v>
      </c>
      <c r="C33" s="176" t="s">
        <v>56</v>
      </c>
      <c r="I33" s="299"/>
      <c r="J33" s="179"/>
      <c r="K33" s="300">
        <v>681</v>
      </c>
    </row>
    <row r="34" spans="2:12" ht="21.75" customHeight="1">
      <c r="B34" s="18" t="s">
        <v>759</v>
      </c>
      <c r="C34" s="176" t="s">
        <v>57</v>
      </c>
      <c r="I34" s="299"/>
      <c r="J34" s="179"/>
      <c r="K34" s="300"/>
    </row>
    <row r="35" spans="2:12" ht="21.75" customHeight="1">
      <c r="B35" s="18" t="s">
        <v>760</v>
      </c>
      <c r="C35" s="176" t="s">
        <v>58</v>
      </c>
      <c r="J35" s="179"/>
      <c r="K35" s="300">
        <v>639</v>
      </c>
    </row>
    <row r="36" spans="2:12" ht="21.75" customHeight="1">
      <c r="B36" s="18" t="s">
        <v>761</v>
      </c>
      <c r="C36" s="176" t="s">
        <v>59</v>
      </c>
      <c r="J36" s="179"/>
      <c r="K36" s="300">
        <v>480</v>
      </c>
      <c r="L36" s="287"/>
    </row>
    <row r="37" spans="2:12" ht="21.75" customHeight="1">
      <c r="B37" s="18" t="s">
        <v>762</v>
      </c>
      <c r="C37" s="176" t="s">
        <v>60</v>
      </c>
      <c r="J37" s="179"/>
      <c r="K37" s="300">
        <v>827</v>
      </c>
      <c r="L37" s="302"/>
    </row>
    <row r="38" spans="2:12" ht="21.75" customHeight="1">
      <c r="B38" s="18" t="s">
        <v>763</v>
      </c>
      <c r="C38" s="176" t="s">
        <v>61</v>
      </c>
      <c r="J38" s="179"/>
      <c r="K38" s="300">
        <v>2954</v>
      </c>
      <c r="L38" s="302"/>
    </row>
    <row r="39" spans="2:12" ht="21.75" customHeight="1">
      <c r="B39" s="18" t="s">
        <v>764</v>
      </c>
      <c r="C39" s="176" t="s">
        <v>62</v>
      </c>
      <c r="J39" s="179"/>
      <c r="K39" s="300">
        <v>2993</v>
      </c>
      <c r="L39" s="302"/>
    </row>
    <row r="40" spans="2:12">
      <c r="B40" s="298"/>
      <c r="J40" s="179"/>
      <c r="K40" s="303"/>
      <c r="L40" s="302"/>
    </row>
    <row r="41" spans="2:12">
      <c r="B41" s="598" t="s">
        <v>63</v>
      </c>
      <c r="C41" s="598"/>
      <c r="D41" s="598"/>
      <c r="E41" s="598"/>
      <c r="F41" s="598"/>
      <c r="G41" s="598"/>
      <c r="H41" s="598"/>
      <c r="I41" s="598"/>
      <c r="J41" s="598"/>
      <c r="K41" s="598"/>
      <c r="L41" s="302"/>
    </row>
    <row r="42" spans="2:12">
      <c r="B42" s="298"/>
      <c r="J42" s="179"/>
      <c r="K42" s="303"/>
      <c r="L42" s="302"/>
    </row>
    <row r="43" spans="2:12" ht="21" customHeight="1">
      <c r="B43" s="18" t="s">
        <v>740</v>
      </c>
      <c r="C43" s="176" t="s">
        <v>64</v>
      </c>
      <c r="J43" s="179"/>
      <c r="K43" s="303"/>
      <c r="L43" s="302"/>
    </row>
    <row r="44" spans="2:12" ht="21" customHeight="1">
      <c r="B44" s="18" t="s">
        <v>741</v>
      </c>
      <c r="C44" s="176" t="s">
        <v>65</v>
      </c>
      <c r="J44" s="179"/>
      <c r="K44" s="303"/>
      <c r="L44" s="302"/>
    </row>
    <row r="45" spans="2:12" ht="21" customHeight="1">
      <c r="B45" s="18" t="s">
        <v>742</v>
      </c>
      <c r="C45" s="176" t="s">
        <v>66</v>
      </c>
      <c r="J45" s="179"/>
      <c r="K45" s="303"/>
      <c r="L45" s="302"/>
    </row>
    <row r="46" spans="2:12" ht="21" customHeight="1">
      <c r="B46" s="18" t="s">
        <v>744</v>
      </c>
      <c r="C46" s="176" t="s">
        <v>67</v>
      </c>
      <c r="J46" s="179"/>
      <c r="K46" s="303"/>
      <c r="L46" s="302"/>
    </row>
    <row r="47" spans="2:12" ht="21" customHeight="1">
      <c r="B47" s="18" t="s">
        <v>746</v>
      </c>
      <c r="C47" s="176" t="s">
        <v>68</v>
      </c>
      <c r="J47" s="179"/>
      <c r="K47" s="303"/>
      <c r="L47" s="302"/>
    </row>
    <row r="48" spans="2:12" ht="21" customHeight="1">
      <c r="C48" s="176" t="s">
        <v>69</v>
      </c>
      <c r="J48" s="302"/>
      <c r="K48" s="302"/>
      <c r="L48" s="302"/>
    </row>
    <row r="49" spans="2:12">
      <c r="J49" s="302"/>
      <c r="K49" s="302"/>
      <c r="L49" s="302"/>
    </row>
    <row r="50" spans="2:12">
      <c r="B50" s="598" t="s">
        <v>70</v>
      </c>
      <c r="C50" s="598"/>
      <c r="D50" s="598"/>
      <c r="E50" s="598"/>
      <c r="F50" s="598"/>
      <c r="G50" s="598"/>
      <c r="H50" s="598"/>
      <c r="I50" s="598"/>
      <c r="J50" s="598"/>
      <c r="K50" s="598"/>
      <c r="L50" s="302"/>
    </row>
    <row r="51" spans="2:12">
      <c r="J51" s="302"/>
      <c r="K51" s="302"/>
      <c r="L51" s="302"/>
    </row>
    <row r="52" spans="2:12" ht="21.75" customHeight="1">
      <c r="B52" s="18" t="s">
        <v>740</v>
      </c>
      <c r="C52" s="176" t="s">
        <v>71</v>
      </c>
      <c r="J52" s="302"/>
      <c r="K52" s="302"/>
      <c r="L52" s="302"/>
    </row>
    <row r="53" spans="2:12" ht="21.75" customHeight="1">
      <c r="B53" s="18" t="s">
        <v>741</v>
      </c>
      <c r="C53" s="176" t="s">
        <v>72</v>
      </c>
      <c r="J53" s="302"/>
      <c r="K53" s="302"/>
      <c r="L53" s="302"/>
    </row>
    <row r="54" spans="2:12" ht="21.75" customHeight="1">
      <c r="B54" s="18" t="s">
        <v>742</v>
      </c>
      <c r="C54" s="176" t="s">
        <v>73</v>
      </c>
      <c r="J54" s="302"/>
      <c r="K54" s="302"/>
      <c r="L54" s="302"/>
    </row>
    <row r="55" spans="2:12" ht="21.75" customHeight="1">
      <c r="B55" s="18" t="s">
        <v>744</v>
      </c>
      <c r="C55" s="176" t="s">
        <v>74</v>
      </c>
      <c r="J55" s="302"/>
      <c r="K55" s="302"/>
      <c r="L55" s="302"/>
    </row>
    <row r="56" spans="2:12" ht="21.75" customHeight="1">
      <c r="B56" s="18" t="s">
        <v>746</v>
      </c>
      <c r="C56" s="176" t="s">
        <v>75</v>
      </c>
      <c r="J56" s="302"/>
      <c r="K56" s="302"/>
      <c r="L56" s="302"/>
    </row>
    <row r="57" spans="2:12">
      <c r="J57" s="302"/>
      <c r="K57" s="302"/>
      <c r="L57" s="302"/>
    </row>
    <row r="58" spans="2:12" s="297" customFormat="1">
      <c r="B58" s="598" t="s">
        <v>76</v>
      </c>
      <c r="C58" s="598"/>
      <c r="D58" s="598"/>
      <c r="E58" s="598"/>
      <c r="F58" s="598"/>
      <c r="G58" s="598"/>
      <c r="H58" s="598"/>
      <c r="I58" s="598"/>
      <c r="J58" s="598"/>
      <c r="K58" s="598"/>
    </row>
    <row r="60" spans="2:12" ht="20.25" customHeight="1">
      <c r="B60" s="18" t="s">
        <v>740</v>
      </c>
      <c r="C60" s="304" t="s">
        <v>77</v>
      </c>
      <c r="D60" s="304"/>
      <c r="E60" s="304"/>
      <c r="J60" s="305"/>
      <c r="K60" s="305"/>
      <c r="L60" s="305"/>
    </row>
    <row r="61" spans="2:12" ht="20.25" customHeight="1">
      <c r="B61" s="18" t="s">
        <v>741</v>
      </c>
      <c r="C61" s="304" t="s">
        <v>78</v>
      </c>
      <c r="D61" s="304"/>
      <c r="E61" s="304"/>
      <c r="J61" s="305"/>
      <c r="K61" s="305"/>
      <c r="L61" s="305"/>
    </row>
    <row r="62" spans="2:12" ht="20.25" customHeight="1">
      <c r="B62" s="18" t="s">
        <v>742</v>
      </c>
      <c r="C62" s="304" t="s">
        <v>79</v>
      </c>
      <c r="D62" s="304"/>
      <c r="E62" s="304"/>
      <c r="J62" s="305"/>
      <c r="K62" s="305"/>
      <c r="L62" s="305"/>
    </row>
    <row r="63" spans="2:12" ht="20.25" customHeight="1">
      <c r="B63" s="18" t="s">
        <v>744</v>
      </c>
      <c r="C63" s="304" t="s">
        <v>80</v>
      </c>
      <c r="D63" s="304"/>
      <c r="E63" s="304"/>
    </row>
    <row r="64" spans="2:12" ht="20.25" customHeight="1">
      <c r="B64" s="18" t="s">
        <v>746</v>
      </c>
      <c r="C64" s="304" t="s">
        <v>81</v>
      </c>
      <c r="D64" s="304"/>
      <c r="E64" s="304"/>
    </row>
    <row r="65" spans="2:12" ht="20.25" customHeight="1">
      <c r="B65" s="304"/>
      <c r="C65" s="304" t="s">
        <v>82</v>
      </c>
      <c r="D65" s="304"/>
      <c r="E65" s="304"/>
      <c r="J65" s="287"/>
      <c r="K65" s="287"/>
      <c r="L65" s="287"/>
    </row>
    <row r="66" spans="2:12">
      <c r="J66" s="305"/>
      <c r="K66" s="305"/>
      <c r="L66" s="305"/>
    </row>
    <row r="67" spans="2:12" s="297" customFormat="1">
      <c r="B67" s="598" t="s">
        <v>824</v>
      </c>
      <c r="C67" s="598"/>
      <c r="D67" s="598"/>
      <c r="E67" s="598"/>
      <c r="F67" s="598"/>
      <c r="G67" s="598"/>
      <c r="H67" s="598"/>
      <c r="I67" s="598"/>
      <c r="J67" s="598"/>
      <c r="K67" s="598"/>
    </row>
    <row r="69" spans="2:12" ht="20.25" customHeight="1">
      <c r="B69" s="18" t="s">
        <v>740</v>
      </c>
      <c r="C69" s="304" t="s">
        <v>825</v>
      </c>
      <c r="D69" s="304"/>
      <c r="E69" s="304"/>
      <c r="J69" s="305"/>
      <c r="K69" s="305"/>
      <c r="L69" s="305"/>
    </row>
    <row r="70" spans="2:12" ht="20.25" customHeight="1">
      <c r="B70" s="18" t="s">
        <v>741</v>
      </c>
      <c r="C70" s="304" t="s">
        <v>832</v>
      </c>
      <c r="D70" s="304"/>
      <c r="E70" s="304"/>
      <c r="J70" s="305"/>
      <c r="K70" s="305"/>
      <c r="L70" s="305"/>
    </row>
    <row r="72" spans="2:12">
      <c r="J72" s="287"/>
      <c r="K72" s="287"/>
      <c r="L72" s="287"/>
    </row>
    <row r="73" spans="2:12">
      <c r="J73" s="305"/>
      <c r="K73" s="305"/>
      <c r="L73" s="305"/>
    </row>
    <row r="74" spans="2:12">
      <c r="J74" s="305"/>
      <c r="K74" s="305"/>
      <c r="L74" s="305"/>
    </row>
    <row r="75" spans="2:12">
      <c r="J75" s="305"/>
      <c r="K75" s="305"/>
      <c r="L75" s="305"/>
    </row>
    <row r="76" spans="2:12">
      <c r="J76" s="305"/>
      <c r="K76" s="305"/>
      <c r="L76" s="305"/>
    </row>
    <row r="80" spans="2:12">
      <c r="J80" s="305"/>
      <c r="K80" s="305"/>
      <c r="L80" s="305"/>
    </row>
    <row r="81" spans="10:12">
      <c r="J81" s="305"/>
      <c r="K81" s="305"/>
      <c r="L81" s="305"/>
    </row>
    <row r="82" spans="10:12">
      <c r="J82" s="305"/>
      <c r="K82" s="305"/>
      <c r="L82" s="305"/>
    </row>
    <row r="83" spans="10:12">
      <c r="J83" s="305"/>
      <c r="K83" s="305"/>
      <c r="L83" s="305"/>
    </row>
  </sheetData>
  <mergeCells count="6">
    <mergeCell ref="B67:K67"/>
    <mergeCell ref="B2:H2"/>
    <mergeCell ref="B19:H19"/>
    <mergeCell ref="B41:K41"/>
    <mergeCell ref="B58:K58"/>
    <mergeCell ref="B50:K5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35"/>
  <sheetViews>
    <sheetView workbookViewId="0">
      <selection activeCell="D7" sqref="D7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/>
      <c r="C2" s="2"/>
    </row>
    <row r="3" spans="1:3">
      <c r="A3" s="2"/>
      <c r="C3" s="2"/>
    </row>
    <row r="4" spans="1:3">
      <c r="A4" s="2"/>
      <c r="C4" s="2"/>
    </row>
    <row r="5" spans="1:3">
      <c r="A5" s="2"/>
      <c r="C5" s="2"/>
    </row>
    <row r="6" spans="1:3" ht="13.5" thickBot="1">
      <c r="A6" s="2"/>
      <c r="C6" s="2"/>
    </row>
    <row r="7" spans="1:3">
      <c r="C7" s="2"/>
    </row>
    <row r="8" spans="1:3" ht="13.5" thickBot="1">
      <c r="C8" s="2"/>
    </row>
    <row r="9" spans="1:3" ht="13.5" thickBot="1">
      <c r="A9" s="2"/>
    </row>
    <row r="10" spans="1:3" ht="13.5" thickBot="1">
      <c r="A10" s="2"/>
      <c r="C10" s="2"/>
    </row>
    <row r="11" spans="1:3">
      <c r="A11" s="2"/>
      <c r="C11" s="2"/>
    </row>
    <row r="12" spans="1:3">
      <c r="A12" s="2"/>
      <c r="C12" s="2"/>
    </row>
    <row r="13" spans="1:3">
      <c r="A13" s="2"/>
      <c r="C13" s="2"/>
    </row>
    <row r="14" spans="1:3">
      <c r="A14" s="2"/>
      <c r="C14" s="2"/>
    </row>
    <row r="15" spans="1:3">
      <c r="A15" s="2"/>
      <c r="C15" s="2"/>
    </row>
    <row r="16" spans="1:3">
      <c r="A16" s="2"/>
      <c r="C16" s="2"/>
    </row>
    <row r="17" spans="1:3">
      <c r="A17" s="2"/>
      <c r="C17" s="2"/>
    </row>
    <row r="18" spans="1:3">
      <c r="A18" s="2"/>
      <c r="C18" s="2"/>
    </row>
    <row r="19" spans="1:3">
      <c r="A19" s="2"/>
      <c r="C19" s="2"/>
    </row>
    <row r="20" spans="1:3" ht="13.5" thickBot="1">
      <c r="A20" s="2"/>
      <c r="C20" s="2"/>
    </row>
    <row r="21" spans="1:3" ht="13.5" thickBot="1">
      <c r="A21" s="2"/>
    </row>
    <row r="22" spans="1:3" ht="13.5" thickBot="1">
      <c r="A22" s="2"/>
      <c r="C22" s="2"/>
    </row>
    <row r="23" spans="1:3">
      <c r="A23" s="2"/>
      <c r="C23" s="2"/>
    </row>
    <row r="24" spans="1:3">
      <c r="A24" s="2"/>
      <c r="C24" s="2"/>
    </row>
    <row r="25" spans="1:3">
      <c r="A25" s="2"/>
      <c r="C25" s="2"/>
    </row>
    <row r="26" spans="1:3">
      <c r="A26" s="2"/>
      <c r="C26" s="2"/>
    </row>
    <row r="27" spans="1:3">
      <c r="A27" s="2"/>
      <c r="C27" s="2"/>
    </row>
    <row r="28" spans="1:3">
      <c r="A28" s="2"/>
      <c r="C28" s="2"/>
    </row>
    <row r="29" spans="1:3">
      <c r="A29" s="2"/>
      <c r="C29" s="2"/>
    </row>
    <row r="30" spans="1:3" ht="13.5" thickBot="1">
      <c r="A30" s="2"/>
      <c r="C30" s="2"/>
    </row>
    <row r="31" spans="1:3">
      <c r="C31" s="2"/>
    </row>
    <row r="32" spans="1:3" ht="13.5" thickBot="1">
      <c r="C32" s="2"/>
    </row>
    <row r="33" spans="1:3">
      <c r="A33" s="2"/>
      <c r="C33" s="2"/>
    </row>
    <row r="34" spans="1:3">
      <c r="A34" s="2"/>
      <c r="C34" s="2"/>
    </row>
    <row r="35" spans="1:3" ht="13.5" thickBot="1">
      <c r="A35" s="2"/>
      <c r="C35" s="2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K9" sqref="K9"/>
    </sheetView>
  </sheetViews>
  <sheetFormatPr defaultRowHeight="22.5" customHeight="1"/>
  <cols>
    <col min="2" max="2" width="17" customWidth="1"/>
    <col min="11" max="11" width="11.28515625" bestFit="1" customWidth="1"/>
  </cols>
  <sheetData>
    <row r="1" spans="2:17" ht="22.5" customHeight="1" thickBot="1"/>
    <row r="2" spans="2:17" ht="22.5" customHeight="1" thickTop="1">
      <c r="B2" s="228" t="s">
        <v>626</v>
      </c>
      <c r="C2" s="285" t="s">
        <v>627</v>
      </c>
      <c r="D2" s="285" t="s">
        <v>628</v>
      </c>
      <c r="E2" s="285" t="s">
        <v>629</v>
      </c>
      <c r="F2" s="285" t="s">
        <v>630</v>
      </c>
      <c r="G2" s="285" t="s">
        <v>631</v>
      </c>
      <c r="H2" s="286" t="s">
        <v>632</v>
      </c>
      <c r="K2" s="228" t="s">
        <v>626</v>
      </c>
      <c r="L2" s="285" t="s">
        <v>627</v>
      </c>
      <c r="M2" s="285" t="s">
        <v>628</v>
      </c>
      <c r="N2" s="285" t="s">
        <v>629</v>
      </c>
      <c r="O2" s="285" t="s">
        <v>630</v>
      </c>
      <c r="P2" s="285" t="s">
        <v>631</v>
      </c>
      <c r="Q2" s="286" t="s">
        <v>632</v>
      </c>
    </row>
    <row r="3" spans="2:17" ht="22.5" customHeight="1">
      <c r="B3" s="290">
        <v>37902</v>
      </c>
      <c r="C3" s="291" t="s">
        <v>642</v>
      </c>
      <c r="D3" s="291" t="s">
        <v>38</v>
      </c>
      <c r="E3" s="291">
        <v>1</v>
      </c>
      <c r="F3" s="291">
        <v>381</v>
      </c>
      <c r="G3" s="291">
        <v>16</v>
      </c>
      <c r="H3" s="308">
        <v>365</v>
      </c>
      <c r="K3" s="290">
        <v>37897</v>
      </c>
      <c r="L3" s="291" t="s">
        <v>637</v>
      </c>
      <c r="M3" s="291" t="s">
        <v>40</v>
      </c>
      <c r="N3" s="291">
        <v>2</v>
      </c>
      <c r="O3" s="291">
        <v>405</v>
      </c>
      <c r="P3" s="291">
        <v>281</v>
      </c>
      <c r="Q3" s="308">
        <v>124</v>
      </c>
    </row>
    <row r="4" spans="2:17" ht="22.5" customHeight="1" thickBot="1">
      <c r="B4" s="290">
        <v>37653</v>
      </c>
      <c r="C4" s="291" t="s">
        <v>635</v>
      </c>
      <c r="D4" s="291" t="s">
        <v>41</v>
      </c>
      <c r="E4" s="291">
        <v>1</v>
      </c>
      <c r="F4" s="291">
        <v>263</v>
      </c>
      <c r="G4" s="291">
        <v>202</v>
      </c>
      <c r="H4" s="308">
        <v>61</v>
      </c>
      <c r="K4" s="292">
        <v>37906</v>
      </c>
      <c r="L4" s="293" t="s">
        <v>633</v>
      </c>
      <c r="M4" s="293" t="s">
        <v>37</v>
      </c>
      <c r="N4" s="293">
        <v>1</v>
      </c>
      <c r="O4" s="293">
        <v>871</v>
      </c>
      <c r="P4" s="293">
        <v>261</v>
      </c>
      <c r="Q4" s="309">
        <v>610</v>
      </c>
    </row>
    <row r="5" spans="2:17" ht="22.5" customHeight="1" thickTop="1">
      <c r="B5" s="290">
        <v>37899</v>
      </c>
      <c r="C5" s="291" t="s">
        <v>638</v>
      </c>
      <c r="D5" s="291" t="s">
        <v>39</v>
      </c>
      <c r="E5" s="291">
        <v>1</v>
      </c>
      <c r="F5" s="291">
        <v>401</v>
      </c>
      <c r="G5" s="291">
        <v>203</v>
      </c>
      <c r="H5" s="308">
        <v>198</v>
      </c>
    </row>
    <row r="6" spans="2:17" ht="22.5" customHeight="1" thickBot="1">
      <c r="B6" s="292">
        <v>37906</v>
      </c>
      <c r="C6" s="293" t="s">
        <v>633</v>
      </c>
      <c r="D6" s="293" t="s">
        <v>37</v>
      </c>
      <c r="E6" s="293">
        <v>1</v>
      </c>
      <c r="F6" s="293">
        <v>871</v>
      </c>
      <c r="G6" s="293">
        <v>261</v>
      </c>
      <c r="H6" s="309">
        <v>610</v>
      </c>
    </row>
    <row r="7" spans="2:17" ht="22.5" customHeight="1" thickTop="1"/>
    <row r="9" spans="2:17" ht="22.5" customHeight="1" thickBot="1"/>
    <row r="10" spans="2:17" ht="22.5" customHeight="1" thickTop="1" thickBot="1">
      <c r="B10" s="228" t="s">
        <v>626</v>
      </c>
      <c r="C10" s="285" t="s">
        <v>627</v>
      </c>
      <c r="D10" s="285" t="s">
        <v>628</v>
      </c>
      <c r="E10" s="285" t="s">
        <v>629</v>
      </c>
      <c r="F10" s="285" t="s">
        <v>630</v>
      </c>
      <c r="G10" s="285" t="s">
        <v>631</v>
      </c>
      <c r="H10" s="286" t="s">
        <v>632</v>
      </c>
      <c r="K10" s="228" t="s">
        <v>626</v>
      </c>
      <c r="L10" s="285" t="s">
        <v>627</v>
      </c>
      <c r="M10" s="285" t="s">
        <v>628</v>
      </c>
      <c r="N10" s="285" t="s">
        <v>629</v>
      </c>
      <c r="O10" s="285" t="s">
        <v>630</v>
      </c>
      <c r="P10" s="285" t="s">
        <v>631</v>
      </c>
      <c r="Q10" s="286" t="s">
        <v>632</v>
      </c>
    </row>
    <row r="11" spans="2:17" ht="22.5" customHeight="1">
      <c r="B11" s="288">
        <v>37930</v>
      </c>
      <c r="C11" s="289" t="s">
        <v>640</v>
      </c>
      <c r="D11" s="289" t="s">
        <v>40</v>
      </c>
      <c r="E11" s="289">
        <v>3</v>
      </c>
      <c r="F11" s="289">
        <v>896</v>
      </c>
      <c r="G11" s="289">
        <v>102</v>
      </c>
      <c r="H11" s="307">
        <v>794</v>
      </c>
      <c r="K11" s="288">
        <v>37930</v>
      </c>
      <c r="L11" s="289" t="s">
        <v>640</v>
      </c>
      <c r="M11" s="289" t="s">
        <v>40</v>
      </c>
      <c r="N11" s="289">
        <v>3</v>
      </c>
      <c r="O11" s="289">
        <v>896</v>
      </c>
      <c r="P11" s="289">
        <v>102</v>
      </c>
      <c r="Q11" s="307">
        <v>794</v>
      </c>
    </row>
    <row r="12" spans="2:17" ht="22.5" customHeight="1">
      <c r="B12" s="290">
        <v>37772</v>
      </c>
      <c r="C12" s="291" t="s">
        <v>636</v>
      </c>
      <c r="D12" s="291" t="s">
        <v>41</v>
      </c>
      <c r="E12" s="291">
        <v>3</v>
      </c>
      <c r="F12" s="291">
        <v>681</v>
      </c>
      <c r="G12" s="291">
        <v>111</v>
      </c>
      <c r="H12" s="308">
        <v>570</v>
      </c>
      <c r="K12" s="290">
        <v>37816</v>
      </c>
      <c r="L12" s="291" t="s">
        <v>639</v>
      </c>
      <c r="M12" s="291" t="s">
        <v>37</v>
      </c>
      <c r="N12" s="291">
        <v>3</v>
      </c>
      <c r="O12" s="291">
        <v>639</v>
      </c>
      <c r="P12" s="291">
        <v>141</v>
      </c>
      <c r="Q12" s="308">
        <v>498</v>
      </c>
    </row>
    <row r="13" spans="2:17" ht="22.5" customHeight="1">
      <c r="B13" s="290">
        <v>37816</v>
      </c>
      <c r="C13" s="291" t="s">
        <v>639</v>
      </c>
      <c r="D13" s="291" t="s">
        <v>37</v>
      </c>
      <c r="E13" s="291">
        <v>3</v>
      </c>
      <c r="F13" s="291">
        <v>639</v>
      </c>
      <c r="G13" s="291">
        <v>141</v>
      </c>
      <c r="H13" s="308">
        <v>498</v>
      </c>
      <c r="K13" s="290">
        <v>37897</v>
      </c>
      <c r="L13" s="291" t="s">
        <v>637</v>
      </c>
      <c r="M13" s="291" t="s">
        <v>40</v>
      </c>
      <c r="N13" s="291">
        <v>2</v>
      </c>
      <c r="O13" s="291">
        <v>405</v>
      </c>
      <c r="P13" s="291">
        <v>281</v>
      </c>
      <c r="Q13" s="308">
        <v>124</v>
      </c>
    </row>
    <row r="14" spans="2:17" ht="22.5" customHeight="1">
      <c r="B14" s="290">
        <v>37806</v>
      </c>
      <c r="C14" s="291" t="s">
        <v>634</v>
      </c>
      <c r="D14" s="291" t="s">
        <v>38</v>
      </c>
      <c r="E14" s="291">
        <v>2</v>
      </c>
      <c r="F14" s="291">
        <v>851</v>
      </c>
      <c r="G14" s="291">
        <v>24</v>
      </c>
      <c r="H14" s="308">
        <v>827</v>
      </c>
      <c r="K14" s="290">
        <v>37899</v>
      </c>
      <c r="L14" s="291" t="s">
        <v>638</v>
      </c>
      <c r="M14" s="291" t="s">
        <v>39</v>
      </c>
      <c r="N14" s="291">
        <v>1</v>
      </c>
      <c r="O14" s="291">
        <v>401</v>
      </c>
      <c r="P14" s="291">
        <v>203</v>
      </c>
      <c r="Q14" s="308">
        <v>198</v>
      </c>
    </row>
    <row r="15" spans="2:17" ht="22.5" customHeight="1" thickBot="1">
      <c r="B15" s="292">
        <v>37906</v>
      </c>
      <c r="C15" s="293" t="s">
        <v>633</v>
      </c>
      <c r="D15" s="293" t="s">
        <v>37</v>
      </c>
      <c r="E15" s="293">
        <v>1</v>
      </c>
      <c r="F15" s="293">
        <v>871</v>
      </c>
      <c r="G15" s="293">
        <v>261</v>
      </c>
      <c r="H15" s="309">
        <v>610</v>
      </c>
      <c r="K15" s="292">
        <v>37906</v>
      </c>
      <c r="L15" s="293" t="s">
        <v>633</v>
      </c>
      <c r="M15" s="293" t="s">
        <v>37</v>
      </c>
      <c r="N15" s="293">
        <v>1</v>
      </c>
      <c r="O15" s="293">
        <v>871</v>
      </c>
      <c r="P15" s="293">
        <v>261</v>
      </c>
      <c r="Q15" s="309">
        <v>610</v>
      </c>
    </row>
    <row r="16" spans="2:17" ht="22.5" customHeight="1" thickTop="1"/>
    <row r="17" spans="2:8" ht="22.5" customHeight="1" thickBot="1"/>
    <row r="18" spans="2:8" ht="22.5" customHeight="1" thickTop="1" thickBot="1">
      <c r="B18" s="228" t="s">
        <v>626</v>
      </c>
      <c r="C18" s="285" t="s">
        <v>627</v>
      </c>
      <c r="D18" s="285" t="s">
        <v>628</v>
      </c>
      <c r="E18" s="285" t="s">
        <v>629</v>
      </c>
      <c r="F18" s="285" t="s">
        <v>630</v>
      </c>
      <c r="G18" s="285" t="s">
        <v>631</v>
      </c>
      <c r="H18" s="286" t="s">
        <v>632</v>
      </c>
    </row>
    <row r="19" spans="2:8" ht="22.5" customHeight="1">
      <c r="B19" s="288">
        <v>37930</v>
      </c>
      <c r="C19" s="289" t="s">
        <v>640</v>
      </c>
      <c r="D19" s="289" t="s">
        <v>40</v>
      </c>
      <c r="E19" s="289">
        <v>3</v>
      </c>
      <c r="F19" s="289">
        <v>896</v>
      </c>
      <c r="G19" s="289">
        <v>102</v>
      </c>
      <c r="H19" s="307">
        <v>794</v>
      </c>
    </row>
    <row r="20" spans="2:8" ht="22.5" customHeight="1">
      <c r="B20" s="290">
        <v>37772</v>
      </c>
      <c r="C20" s="291" t="s">
        <v>636</v>
      </c>
      <c r="D20" s="291" t="s">
        <v>41</v>
      </c>
      <c r="E20" s="291">
        <v>3</v>
      </c>
      <c r="F20" s="291">
        <v>681</v>
      </c>
      <c r="G20" s="291">
        <v>111</v>
      </c>
      <c r="H20" s="308">
        <v>570</v>
      </c>
    </row>
    <row r="21" spans="2:8" ht="22.5" customHeight="1">
      <c r="B21" s="290">
        <v>37816</v>
      </c>
      <c r="C21" s="291" t="s">
        <v>639</v>
      </c>
      <c r="D21" s="291" t="s">
        <v>37</v>
      </c>
      <c r="E21" s="291">
        <v>3</v>
      </c>
      <c r="F21" s="291">
        <v>639</v>
      </c>
      <c r="G21" s="291">
        <v>141</v>
      </c>
      <c r="H21" s="308">
        <v>498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9"/>
  <sheetViews>
    <sheetView topLeftCell="B25" workbookViewId="0">
      <selection activeCell="F5" sqref="F5"/>
    </sheetView>
  </sheetViews>
  <sheetFormatPr defaultRowHeight="26.25"/>
  <cols>
    <col min="1" max="1" width="10.28515625" style="422" customWidth="1"/>
    <col min="2" max="11" width="17" style="422" customWidth="1"/>
    <col min="12" max="12" width="11.7109375" style="422" bestFit="1" customWidth="1"/>
    <col min="13" max="16384" width="9.140625" style="422"/>
  </cols>
  <sheetData>
    <row r="1" spans="1:13" ht="25.5" customHeight="1">
      <c r="B1" s="519" t="s">
        <v>516</v>
      </c>
      <c r="C1" s="519"/>
      <c r="D1" s="519"/>
      <c r="E1" s="519"/>
      <c r="F1" s="519"/>
      <c r="G1" s="519"/>
      <c r="H1" s="519"/>
      <c r="I1" s="519"/>
      <c r="J1" s="519"/>
      <c r="K1" s="519"/>
      <c r="L1" s="444"/>
      <c r="M1" s="444"/>
    </row>
    <row r="2" spans="1:13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</row>
    <row r="3" spans="1:13" ht="20.25" customHeight="1">
      <c r="A3" s="424"/>
      <c r="B3" s="445" t="s">
        <v>517</v>
      </c>
      <c r="C3" s="445" t="s">
        <v>509</v>
      </c>
      <c r="D3" s="445" t="s">
        <v>510</v>
      </c>
      <c r="E3" s="445" t="s">
        <v>512</v>
      </c>
      <c r="F3" s="446" t="s">
        <v>797</v>
      </c>
      <c r="G3" s="447" t="s">
        <v>798</v>
      </c>
      <c r="H3" s="445" t="s">
        <v>799</v>
      </c>
      <c r="I3" s="445" t="s">
        <v>518</v>
      </c>
      <c r="J3" s="445" t="s">
        <v>519</v>
      </c>
      <c r="K3" s="445" t="s">
        <v>419</v>
      </c>
    </row>
    <row r="4" spans="1:13" ht="20.25" customHeight="1">
      <c r="A4" s="428"/>
      <c r="B4" s="448" t="s">
        <v>425</v>
      </c>
      <c r="C4" s="449">
        <v>468</v>
      </c>
      <c r="D4" s="449">
        <v>500</v>
      </c>
      <c r="E4" s="449">
        <f t="shared" ref="E4:E9" si="0">D4-C4</f>
        <v>32</v>
      </c>
      <c r="F4" s="450"/>
      <c r="G4" s="451"/>
      <c r="H4" s="449"/>
      <c r="I4" s="449"/>
      <c r="J4" s="449"/>
      <c r="K4" s="449"/>
    </row>
    <row r="5" spans="1:13" ht="20.25" customHeight="1">
      <c r="A5" s="428"/>
      <c r="B5" s="448" t="s">
        <v>551</v>
      </c>
      <c r="C5" s="449">
        <v>160</v>
      </c>
      <c r="D5" s="449">
        <v>230</v>
      </c>
      <c r="E5" s="449">
        <f t="shared" si="0"/>
        <v>70</v>
      </c>
      <c r="F5" s="450"/>
      <c r="G5" s="451"/>
      <c r="H5" s="449"/>
      <c r="I5" s="449"/>
      <c r="J5" s="449"/>
      <c r="K5" s="449"/>
    </row>
    <row r="6" spans="1:13" ht="20.25" customHeight="1">
      <c r="A6" s="428"/>
      <c r="B6" s="448" t="s">
        <v>520</v>
      </c>
      <c r="C6" s="449">
        <v>410</v>
      </c>
      <c r="D6" s="449">
        <v>509</v>
      </c>
      <c r="E6" s="449">
        <f t="shared" si="0"/>
        <v>99</v>
      </c>
      <c r="F6" s="450"/>
      <c r="G6" s="451"/>
      <c r="H6" s="449"/>
      <c r="I6" s="449"/>
      <c r="J6" s="449"/>
      <c r="K6" s="449"/>
    </row>
    <row r="7" spans="1:13" ht="20.25" customHeight="1">
      <c r="A7" s="428"/>
      <c r="B7" s="448" t="s">
        <v>521</v>
      </c>
      <c r="C7" s="449">
        <v>210</v>
      </c>
      <c r="D7" s="449">
        <v>630</v>
      </c>
      <c r="E7" s="449">
        <f t="shared" si="0"/>
        <v>420</v>
      </c>
      <c r="F7" s="450"/>
      <c r="G7" s="451"/>
      <c r="H7" s="449"/>
      <c r="I7" s="449"/>
      <c r="J7" s="449"/>
      <c r="K7" s="449"/>
    </row>
    <row r="8" spans="1:13" ht="20.25" customHeight="1">
      <c r="A8" s="428"/>
      <c r="B8" s="448" t="s">
        <v>522</v>
      </c>
      <c r="C8" s="449">
        <v>307</v>
      </c>
      <c r="D8" s="449">
        <v>410</v>
      </c>
      <c r="E8" s="449">
        <f t="shared" si="0"/>
        <v>103</v>
      </c>
      <c r="F8" s="450"/>
      <c r="G8" s="451"/>
      <c r="H8" s="449"/>
      <c r="I8" s="449"/>
      <c r="J8" s="449"/>
      <c r="K8" s="449"/>
    </row>
    <row r="9" spans="1:13" ht="20.25" customHeight="1">
      <c r="A9" s="428"/>
      <c r="B9" s="448" t="s">
        <v>523</v>
      </c>
      <c r="C9" s="449">
        <v>171</v>
      </c>
      <c r="D9" s="449">
        <v>210</v>
      </c>
      <c r="E9" s="449">
        <f t="shared" si="0"/>
        <v>39</v>
      </c>
      <c r="F9" s="450"/>
      <c r="G9" s="451"/>
      <c r="H9" s="449"/>
      <c r="I9" s="449"/>
      <c r="J9" s="449"/>
      <c r="K9" s="449"/>
    </row>
    <row r="10" spans="1:13" ht="20.25" customHeight="1">
      <c r="B10" s="524" t="s">
        <v>426</v>
      </c>
      <c r="C10" s="524"/>
      <c r="D10" s="524"/>
      <c r="E10" s="452"/>
      <c r="F10" s="452"/>
      <c r="G10" s="452"/>
      <c r="H10" s="452"/>
      <c r="I10" s="452">
        <f>SUM(I4:I9)</f>
        <v>0</v>
      </c>
      <c r="J10" s="452">
        <f>SUM(J4:J9)</f>
        <v>0</v>
      </c>
      <c r="K10" s="452"/>
      <c r="L10" s="438"/>
      <c r="M10" s="438"/>
    </row>
    <row r="11" spans="1:13" ht="21" customHeight="1">
      <c r="B11" s="525" t="s">
        <v>427</v>
      </c>
      <c r="C11" s="525"/>
      <c r="D11" s="525"/>
      <c r="E11" s="453">
        <v>763</v>
      </c>
      <c r="F11" s="453"/>
      <c r="G11" s="453"/>
      <c r="H11" s="453"/>
      <c r="I11" s="453">
        <v>117050</v>
      </c>
      <c r="J11" s="453">
        <v>5232.5</v>
      </c>
      <c r="K11" s="453">
        <v>122282.5</v>
      </c>
      <c r="L11" s="454"/>
      <c r="M11" s="454"/>
    </row>
    <row r="12" spans="1:13" ht="21" customHeight="1">
      <c r="A12" s="440" t="s">
        <v>524</v>
      </c>
    </row>
    <row r="13" spans="1:13" ht="22.5" customHeight="1">
      <c r="A13" s="441" t="s">
        <v>740</v>
      </c>
      <c r="B13" s="422" t="s">
        <v>813</v>
      </c>
    </row>
    <row r="14" spans="1:13" ht="22.5" customHeight="1">
      <c r="A14" s="441"/>
    </row>
    <row r="15" spans="1:13" ht="22.5" customHeight="1">
      <c r="A15" s="441" t="s">
        <v>741</v>
      </c>
      <c r="B15" s="422" t="s">
        <v>814</v>
      </c>
    </row>
    <row r="16" spans="1:13" ht="22.5" customHeight="1">
      <c r="A16" s="455"/>
      <c r="B16" s="422" t="s">
        <v>525</v>
      </c>
    </row>
    <row r="17" spans="1:9" ht="22.5" customHeight="1">
      <c r="A17" s="455"/>
      <c r="B17" s="521" t="s">
        <v>815</v>
      </c>
      <c r="C17" s="521"/>
      <c r="E17" s="521" t="s">
        <v>526</v>
      </c>
      <c r="F17" s="521"/>
      <c r="G17" s="521"/>
      <c r="H17" s="521"/>
      <c r="I17" s="521"/>
    </row>
    <row r="18" spans="1:9" ht="22.5" customHeight="1">
      <c r="A18" s="455"/>
      <c r="B18" s="522" t="s">
        <v>527</v>
      </c>
      <c r="C18" s="523"/>
      <c r="E18" s="520">
        <v>100</v>
      </c>
      <c r="F18" s="520"/>
      <c r="G18" s="520"/>
      <c r="H18" s="520"/>
      <c r="I18" s="520"/>
    </row>
    <row r="19" spans="1:9" ht="22.5" customHeight="1">
      <c r="A19" s="455"/>
      <c r="B19" s="522" t="s">
        <v>528</v>
      </c>
      <c r="C19" s="522"/>
      <c r="E19" s="520">
        <v>150</v>
      </c>
      <c r="F19" s="520"/>
      <c r="G19" s="520"/>
      <c r="H19" s="520"/>
      <c r="I19" s="520"/>
    </row>
    <row r="20" spans="1:9" ht="22.5" customHeight="1">
      <c r="A20" s="455"/>
      <c r="B20" s="522" t="s">
        <v>529</v>
      </c>
      <c r="C20" s="522"/>
      <c r="E20" s="520">
        <v>200</v>
      </c>
      <c r="F20" s="520"/>
      <c r="G20" s="520"/>
      <c r="H20" s="520"/>
      <c r="I20" s="520"/>
    </row>
    <row r="21" spans="1:9" ht="18" customHeight="1">
      <c r="A21" s="455"/>
      <c r="B21" s="441" t="s">
        <v>530</v>
      </c>
      <c r="C21" s="456"/>
      <c r="E21" s="440"/>
      <c r="F21" s="440"/>
      <c r="G21" s="440"/>
      <c r="H21" s="440"/>
      <c r="I21" s="440"/>
    </row>
    <row r="22" spans="1:9" ht="24" customHeight="1">
      <c r="A22" s="455"/>
      <c r="B22" s="456"/>
      <c r="C22" s="457" t="s">
        <v>816</v>
      </c>
      <c r="E22" s="440"/>
      <c r="F22" s="440"/>
      <c r="G22" s="440"/>
      <c r="H22" s="440"/>
      <c r="I22" s="440"/>
    </row>
    <row r="23" spans="1:9" ht="24" customHeight="1">
      <c r="A23" s="455"/>
      <c r="B23" s="456"/>
      <c r="C23" s="458" t="s">
        <v>817</v>
      </c>
      <c r="E23" s="440"/>
      <c r="F23" s="440"/>
      <c r="G23" s="440"/>
      <c r="H23" s="440"/>
      <c r="I23" s="440"/>
    </row>
    <row r="24" spans="1:9" ht="24" customHeight="1">
      <c r="A24" s="455"/>
      <c r="B24" s="456"/>
      <c r="C24" s="459" t="s">
        <v>818</v>
      </c>
      <c r="E24" s="440"/>
      <c r="F24" s="440"/>
      <c r="G24" s="440"/>
      <c r="H24" s="440"/>
      <c r="I24" s="440"/>
    </row>
    <row r="25" spans="1:9" ht="24" customHeight="1">
      <c r="A25" s="455"/>
      <c r="B25" s="456"/>
      <c r="C25" s="460" t="s">
        <v>819</v>
      </c>
      <c r="E25" s="440"/>
      <c r="F25" s="440"/>
      <c r="G25" s="440"/>
      <c r="H25" s="440"/>
      <c r="I25" s="440"/>
    </row>
    <row r="26" spans="1:9" ht="24" customHeight="1">
      <c r="A26" s="455"/>
      <c r="B26" s="456"/>
      <c r="C26" s="460"/>
      <c r="E26" s="440"/>
      <c r="F26" s="440"/>
      <c r="G26" s="440"/>
      <c r="H26" s="440"/>
      <c r="I26" s="440"/>
    </row>
    <row r="27" spans="1:9" ht="25.5" customHeight="1">
      <c r="A27" s="441" t="s">
        <v>742</v>
      </c>
      <c r="B27" s="461" t="s">
        <v>820</v>
      </c>
      <c r="C27" s="456"/>
      <c r="E27" s="440"/>
      <c r="F27" s="440"/>
      <c r="G27" s="440"/>
      <c r="H27" s="440"/>
      <c r="I27" s="440"/>
    </row>
    <row r="28" spans="1:9" ht="25.5" customHeight="1">
      <c r="A28" s="455"/>
      <c r="B28" s="462" t="s">
        <v>821</v>
      </c>
      <c r="C28" s="456"/>
      <c r="E28" s="440"/>
      <c r="F28" s="440"/>
      <c r="G28" s="440"/>
      <c r="H28" s="440"/>
      <c r="I28" s="440"/>
    </row>
    <row r="29" spans="1:9" ht="20.25" customHeight="1">
      <c r="A29" s="455"/>
      <c r="B29" s="521" t="s">
        <v>815</v>
      </c>
      <c r="C29" s="521"/>
      <c r="E29" s="520" t="s">
        <v>531</v>
      </c>
      <c r="F29" s="520"/>
      <c r="G29" s="520"/>
      <c r="H29" s="520"/>
      <c r="I29" s="520"/>
    </row>
    <row r="30" spans="1:9" ht="20.25" customHeight="1">
      <c r="A30" s="455"/>
      <c r="B30" s="522" t="s">
        <v>527</v>
      </c>
      <c r="C30" s="523"/>
      <c r="E30" s="526">
        <v>0.02</v>
      </c>
      <c r="F30" s="526"/>
      <c r="G30" s="526"/>
      <c r="H30" s="526"/>
      <c r="I30" s="527"/>
    </row>
    <row r="31" spans="1:9" ht="20.25" customHeight="1">
      <c r="A31" s="455"/>
      <c r="B31" s="522" t="s">
        <v>528</v>
      </c>
      <c r="C31" s="522"/>
      <c r="E31" s="526">
        <v>0.03</v>
      </c>
      <c r="F31" s="526"/>
      <c r="G31" s="526"/>
      <c r="H31" s="526"/>
      <c r="I31" s="527"/>
    </row>
    <row r="32" spans="1:9" ht="20.25" customHeight="1">
      <c r="A32" s="455"/>
      <c r="B32" s="522" t="s">
        <v>529</v>
      </c>
      <c r="C32" s="522"/>
      <c r="E32" s="526">
        <v>0.05</v>
      </c>
      <c r="F32" s="526"/>
      <c r="G32" s="526"/>
      <c r="H32" s="526"/>
      <c r="I32" s="527"/>
    </row>
    <row r="33" spans="1:9">
      <c r="A33" s="455"/>
      <c r="B33" s="463"/>
      <c r="C33" s="463"/>
      <c r="E33" s="463"/>
      <c r="F33" s="463"/>
      <c r="G33" s="463"/>
      <c r="H33" s="463"/>
      <c r="I33" s="463"/>
    </row>
    <row r="34" spans="1:9">
      <c r="A34" s="455"/>
      <c r="B34" s="463"/>
      <c r="C34" s="463"/>
      <c r="E34" s="463"/>
      <c r="F34" s="463"/>
      <c r="G34" s="463"/>
      <c r="H34" s="463"/>
      <c r="I34" s="463"/>
    </row>
    <row r="35" spans="1:9" ht="21.75" customHeight="1">
      <c r="A35" s="441" t="s">
        <v>744</v>
      </c>
      <c r="B35" s="422" t="s">
        <v>822</v>
      </c>
    </row>
    <row r="36" spans="1:9" ht="21.75" customHeight="1">
      <c r="A36" s="441"/>
    </row>
    <row r="37" spans="1:9" ht="21.75" customHeight="1">
      <c r="A37" s="441" t="s">
        <v>746</v>
      </c>
      <c r="B37" s="422" t="s">
        <v>823</v>
      </c>
    </row>
    <row r="38" spans="1:9" ht="21.75" customHeight="1">
      <c r="A38" s="441"/>
    </row>
    <row r="39" spans="1:9" ht="21.75" customHeight="1">
      <c r="A39" s="441" t="s">
        <v>749</v>
      </c>
      <c r="B39" s="422" t="s">
        <v>504</v>
      </c>
    </row>
  </sheetData>
  <mergeCells count="19">
    <mergeCell ref="B32:C32"/>
    <mergeCell ref="E32:I32"/>
    <mergeCell ref="E18:I18"/>
    <mergeCell ref="B29:C29"/>
    <mergeCell ref="E29:I29"/>
    <mergeCell ref="B30:C30"/>
    <mergeCell ref="E30:I30"/>
    <mergeCell ref="B31:C31"/>
    <mergeCell ref="E31:I31"/>
    <mergeCell ref="B20:C20"/>
    <mergeCell ref="B1:K1"/>
    <mergeCell ref="E19:I19"/>
    <mergeCell ref="E20:I20"/>
    <mergeCell ref="B17:C17"/>
    <mergeCell ref="E17:I17"/>
    <mergeCell ref="B18:C18"/>
    <mergeCell ref="B10:D10"/>
    <mergeCell ref="B11:D11"/>
    <mergeCell ref="B19:C1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148"/>
  <sheetViews>
    <sheetView zoomScale="140" zoomScaleNormal="140" workbookViewId="0">
      <selection activeCell="I5" sqref="I5:K14"/>
    </sheetView>
  </sheetViews>
  <sheetFormatPr defaultRowHeight="12.75"/>
  <cols>
    <col min="1" max="1" width="9.85546875" style="13" customWidth="1"/>
    <col min="2" max="2" width="10.28515625" style="13" customWidth="1"/>
    <col min="3" max="3" width="7.42578125" style="13" customWidth="1"/>
    <col min="4" max="4" width="8.28515625" style="13" customWidth="1"/>
    <col min="5" max="5" width="6.28515625" style="13" customWidth="1"/>
    <col min="6" max="6" width="7.42578125" style="13" customWidth="1"/>
    <col min="7" max="7" width="5.7109375" style="13" customWidth="1"/>
    <col min="8" max="8" width="5.5703125" style="13" customWidth="1"/>
    <col min="9" max="9" width="10.85546875" style="13" customWidth="1"/>
    <col min="10" max="10" width="9.5703125" style="13" customWidth="1"/>
    <col min="11" max="11" width="12.42578125" style="13" customWidth="1"/>
    <col min="12" max="12" width="14.7109375" style="13" customWidth="1"/>
    <col min="13" max="16384" width="9.140625" style="13"/>
  </cols>
  <sheetData>
    <row r="1" spans="1:15" ht="24.75" customHeight="1">
      <c r="B1" s="533" t="s">
        <v>428</v>
      </c>
      <c r="C1" s="533"/>
      <c r="D1" s="533"/>
      <c r="E1" s="533"/>
      <c r="F1" s="533"/>
      <c r="G1" s="533"/>
      <c r="H1" s="533"/>
      <c r="I1" s="533"/>
      <c r="J1" s="533"/>
      <c r="K1" s="533"/>
      <c r="L1" s="12"/>
      <c r="M1" s="12"/>
      <c r="N1" s="12"/>
      <c r="O1" s="12"/>
    </row>
    <row r="2" spans="1:15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9.5" customHeight="1">
      <c r="A3" s="531"/>
      <c r="B3" s="532" t="s">
        <v>442</v>
      </c>
      <c r="C3" s="529" t="s">
        <v>433</v>
      </c>
      <c r="D3" s="529"/>
      <c r="E3" s="529"/>
      <c r="F3" s="529" t="s">
        <v>434</v>
      </c>
      <c r="G3" s="529"/>
      <c r="H3" s="529"/>
      <c r="I3" s="530" t="s">
        <v>482</v>
      </c>
      <c r="J3" s="530" t="s">
        <v>440</v>
      </c>
      <c r="K3" s="530" t="s">
        <v>441</v>
      </c>
      <c r="L3" s="528" t="s">
        <v>427</v>
      </c>
      <c r="M3" s="12"/>
      <c r="N3" s="12"/>
      <c r="O3" s="12"/>
    </row>
    <row r="4" spans="1:15" ht="18" customHeight="1">
      <c r="A4" s="531"/>
      <c r="B4" s="532"/>
      <c r="C4" s="31" t="s">
        <v>435</v>
      </c>
      <c r="D4" s="31" t="s">
        <v>436</v>
      </c>
      <c r="E4" s="31" t="s">
        <v>437</v>
      </c>
      <c r="F4" s="31" t="s">
        <v>677</v>
      </c>
      <c r="G4" s="31" t="s">
        <v>438</v>
      </c>
      <c r="H4" s="31" t="s">
        <v>439</v>
      </c>
      <c r="I4" s="530"/>
      <c r="J4" s="530"/>
      <c r="K4" s="530"/>
      <c r="L4" s="528"/>
      <c r="M4" s="12"/>
      <c r="N4" s="12"/>
      <c r="O4" s="12"/>
    </row>
    <row r="5" spans="1:15" ht="20.25" customHeight="1">
      <c r="A5" s="21"/>
      <c r="B5" s="20" t="s">
        <v>557</v>
      </c>
      <c r="C5" s="20">
        <v>9</v>
      </c>
      <c r="D5" s="20">
        <v>4</v>
      </c>
      <c r="E5" s="20">
        <v>4</v>
      </c>
      <c r="F5" s="20">
        <v>7</v>
      </c>
      <c r="G5" s="20">
        <v>4</v>
      </c>
      <c r="H5" s="20">
        <v>10</v>
      </c>
      <c r="I5" s="390"/>
      <c r="J5" s="391"/>
      <c r="K5" s="391"/>
      <c r="L5" s="32"/>
      <c r="M5" s="12"/>
      <c r="N5" s="12"/>
      <c r="O5" s="12"/>
    </row>
    <row r="6" spans="1:15" ht="20.25" customHeight="1">
      <c r="A6" s="21"/>
      <c r="B6" s="20" t="s">
        <v>483</v>
      </c>
      <c r="C6" s="20">
        <v>3</v>
      </c>
      <c r="D6" s="20">
        <v>5</v>
      </c>
      <c r="E6" s="20">
        <v>6</v>
      </c>
      <c r="F6" s="20">
        <v>3</v>
      </c>
      <c r="G6" s="20">
        <v>2</v>
      </c>
      <c r="H6" s="20">
        <v>5</v>
      </c>
      <c r="I6" s="390"/>
      <c r="J6" s="391"/>
      <c r="K6" s="391"/>
      <c r="L6" s="32"/>
      <c r="M6" s="12"/>
      <c r="N6" s="12"/>
      <c r="O6" s="12"/>
    </row>
    <row r="7" spans="1:15" ht="20.25" customHeight="1">
      <c r="A7" s="21"/>
      <c r="B7" s="20" t="s">
        <v>514</v>
      </c>
      <c r="C7" s="20">
        <v>6</v>
      </c>
      <c r="D7" s="20">
        <v>5</v>
      </c>
      <c r="E7" s="20">
        <v>4</v>
      </c>
      <c r="F7" s="20">
        <v>6</v>
      </c>
      <c r="G7" s="20">
        <v>6</v>
      </c>
      <c r="H7" s="20">
        <v>4</v>
      </c>
      <c r="I7" s="390"/>
      <c r="J7" s="391"/>
      <c r="K7" s="391"/>
      <c r="L7" s="32"/>
      <c r="M7" s="12"/>
      <c r="N7" s="12"/>
      <c r="O7" s="12"/>
    </row>
    <row r="8" spans="1:15" ht="20.25" customHeight="1">
      <c r="A8" s="21"/>
      <c r="B8" s="20" t="s">
        <v>484</v>
      </c>
      <c r="C8" s="20">
        <v>8</v>
      </c>
      <c r="D8" s="20">
        <v>8</v>
      </c>
      <c r="E8" s="20">
        <v>9</v>
      </c>
      <c r="F8" s="20">
        <v>9</v>
      </c>
      <c r="G8" s="20">
        <v>8</v>
      </c>
      <c r="H8" s="20">
        <v>9</v>
      </c>
      <c r="I8" s="390"/>
      <c r="J8" s="391"/>
      <c r="K8" s="391"/>
      <c r="L8" s="32"/>
      <c r="M8" s="12"/>
      <c r="N8" s="12"/>
      <c r="O8" s="12"/>
    </row>
    <row r="9" spans="1:15" ht="20.25" customHeight="1">
      <c r="A9" s="21"/>
      <c r="B9" s="20" t="s">
        <v>485</v>
      </c>
      <c r="C9" s="20">
        <v>9</v>
      </c>
      <c r="D9" s="20">
        <v>5</v>
      </c>
      <c r="E9" s="20">
        <v>5</v>
      </c>
      <c r="F9" s="20">
        <v>8</v>
      </c>
      <c r="G9" s="20">
        <v>4</v>
      </c>
      <c r="H9" s="20">
        <v>8</v>
      </c>
      <c r="I9" s="390"/>
      <c r="J9" s="391"/>
      <c r="K9" s="391"/>
      <c r="L9" s="32"/>
      <c r="M9" s="12"/>
      <c r="N9" s="12"/>
      <c r="O9" s="12"/>
    </row>
    <row r="10" spans="1:15" ht="20.25" customHeight="1">
      <c r="A10" s="21"/>
      <c r="B10" s="20" t="s">
        <v>486</v>
      </c>
      <c r="C10" s="20">
        <v>9</v>
      </c>
      <c r="D10" s="20">
        <v>9</v>
      </c>
      <c r="E10" s="20">
        <v>6</v>
      </c>
      <c r="F10" s="20">
        <v>9</v>
      </c>
      <c r="G10" s="20">
        <v>4</v>
      </c>
      <c r="H10" s="20">
        <v>4</v>
      </c>
      <c r="I10" s="390"/>
      <c r="J10" s="391"/>
      <c r="K10" s="391"/>
      <c r="L10" s="32"/>
      <c r="M10" s="12"/>
      <c r="N10" s="12"/>
      <c r="O10" s="12"/>
    </row>
    <row r="11" spans="1:15" ht="20.25" customHeight="1">
      <c r="A11" s="21"/>
      <c r="B11" s="20" t="s">
        <v>558</v>
      </c>
      <c r="C11" s="20">
        <v>4</v>
      </c>
      <c r="D11" s="20">
        <v>7</v>
      </c>
      <c r="E11" s="20">
        <v>5</v>
      </c>
      <c r="F11" s="20">
        <v>6</v>
      </c>
      <c r="G11" s="20">
        <v>6</v>
      </c>
      <c r="H11" s="20">
        <v>6</v>
      </c>
      <c r="I11" s="390"/>
      <c r="J11" s="391"/>
      <c r="K11" s="391"/>
      <c r="L11" s="32"/>
      <c r="M11" s="12"/>
      <c r="N11" s="12"/>
      <c r="O11" s="12"/>
    </row>
    <row r="12" spans="1:15" ht="20.25" customHeight="1">
      <c r="A12" s="21"/>
      <c r="B12" s="20" t="s">
        <v>487</v>
      </c>
      <c r="C12" s="20">
        <v>10</v>
      </c>
      <c r="D12" s="20">
        <v>9</v>
      </c>
      <c r="E12" s="20">
        <v>9</v>
      </c>
      <c r="F12" s="20">
        <v>10</v>
      </c>
      <c r="G12" s="20">
        <v>8</v>
      </c>
      <c r="H12" s="20">
        <v>9</v>
      </c>
      <c r="I12" s="390"/>
      <c r="J12" s="391"/>
      <c r="K12" s="391"/>
      <c r="L12" s="32"/>
      <c r="M12" s="12"/>
      <c r="N12" s="12"/>
      <c r="O12" s="12"/>
    </row>
    <row r="13" spans="1:15" ht="20.25" customHeight="1">
      <c r="A13" s="21"/>
      <c r="B13" s="20" t="s">
        <v>488</v>
      </c>
      <c r="C13" s="20">
        <v>7</v>
      </c>
      <c r="D13" s="20">
        <v>4</v>
      </c>
      <c r="E13" s="20">
        <v>1</v>
      </c>
      <c r="F13" s="20">
        <v>2</v>
      </c>
      <c r="G13" s="20">
        <v>2</v>
      </c>
      <c r="H13" s="20">
        <v>5</v>
      </c>
      <c r="I13" s="390"/>
      <c r="J13" s="391"/>
      <c r="K13" s="391"/>
      <c r="L13" s="32"/>
      <c r="M13" s="12"/>
      <c r="N13" s="12"/>
      <c r="O13" s="12"/>
    </row>
    <row r="14" spans="1:15" ht="20.25" customHeight="1">
      <c r="A14" s="21"/>
      <c r="B14" s="20" t="s">
        <v>489</v>
      </c>
      <c r="C14" s="20">
        <v>6</v>
      </c>
      <c r="D14" s="20">
        <v>2</v>
      </c>
      <c r="E14" s="20">
        <v>4</v>
      </c>
      <c r="F14" s="20">
        <v>9</v>
      </c>
      <c r="G14" s="20">
        <v>9</v>
      </c>
      <c r="H14" s="20">
        <v>5</v>
      </c>
      <c r="I14" s="390"/>
      <c r="J14" s="391"/>
      <c r="K14" s="391"/>
      <c r="L14" s="32"/>
      <c r="M14" s="12"/>
      <c r="N14" s="12"/>
      <c r="O14" s="12"/>
    </row>
    <row r="15" spans="1:15" ht="15">
      <c r="A15" s="21"/>
      <c r="B15" s="12"/>
      <c r="C15" s="21"/>
      <c r="D15" s="21"/>
      <c r="E15" s="21"/>
      <c r="F15" s="21"/>
      <c r="G15" s="21"/>
      <c r="H15" s="21"/>
      <c r="I15" s="23"/>
      <c r="J15" s="24"/>
      <c r="K15" s="24"/>
      <c r="L15" s="25"/>
      <c r="M15" s="12"/>
      <c r="N15" s="12"/>
      <c r="O15" s="12"/>
    </row>
    <row r="16" spans="1:15" ht="18" customHeight="1">
      <c r="A16" s="226" t="s">
        <v>524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1" s="6" customFormat="1" ht="26.25" customHeight="1">
      <c r="A17" s="312" t="s">
        <v>740</v>
      </c>
      <c r="B17" s="6" t="s">
        <v>490</v>
      </c>
    </row>
    <row r="18" spans="1:11" s="6" customFormat="1" ht="26.25" customHeight="1">
      <c r="A18" s="22"/>
      <c r="B18" s="26" t="s">
        <v>491</v>
      </c>
    </row>
    <row r="19" spans="1:11" s="6" customFormat="1" ht="26.25" customHeight="1">
      <c r="A19" s="22"/>
      <c r="B19" s="26" t="s">
        <v>492</v>
      </c>
    </row>
    <row r="20" spans="1:11" s="6" customFormat="1" ht="26.25" customHeight="1">
      <c r="A20" s="22"/>
      <c r="B20" s="26"/>
    </row>
    <row r="21" spans="1:11" s="6" customFormat="1" ht="26.25" customHeight="1">
      <c r="A21" s="312" t="s">
        <v>741</v>
      </c>
      <c r="B21" s="6" t="s">
        <v>493</v>
      </c>
    </row>
    <row r="22" spans="1:11" s="6" customFormat="1" ht="26.25" customHeight="1">
      <c r="A22" s="312"/>
    </row>
    <row r="23" spans="1:11" s="6" customFormat="1" ht="26.25" customHeight="1">
      <c r="A23" s="312" t="s">
        <v>742</v>
      </c>
      <c r="B23" s="6" t="s">
        <v>494</v>
      </c>
    </row>
    <row r="24" spans="1:11" s="6" customFormat="1" ht="26.25" customHeight="1">
      <c r="A24" s="20"/>
      <c r="B24" s="26" t="s">
        <v>495</v>
      </c>
    </row>
    <row r="25" spans="1:11" s="6" customFormat="1" ht="26.25" customHeight="1">
      <c r="A25" s="20"/>
      <c r="B25" s="26" t="s">
        <v>496</v>
      </c>
    </row>
    <row r="26" spans="1:11" s="6" customFormat="1" ht="26.25" customHeight="1">
      <c r="A26" s="20"/>
      <c r="B26" s="26" t="s">
        <v>497</v>
      </c>
    </row>
    <row r="27" spans="1:11" s="6" customFormat="1" ht="26.25" customHeight="1">
      <c r="A27" s="20"/>
      <c r="B27" s="26" t="s">
        <v>498</v>
      </c>
    </row>
    <row r="28" spans="1:11" ht="24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21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21" customHeight="1"/>
    <row r="32" spans="1:11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spans="1:11" ht="21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21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21" customHeight="1"/>
    <row r="52" spans="1:11" ht="21" customHeight="1"/>
    <row r="53" spans="1:11" ht="21" customHeight="1"/>
    <row r="54" spans="1:11" ht="21" customHeight="1"/>
    <row r="55" spans="1:11" ht="21" customHeight="1"/>
    <row r="56" spans="1:11" ht="21" customHeight="1"/>
    <row r="57" spans="1:11" ht="21" customHeight="1"/>
    <row r="58" spans="1:11" ht="21" customHeight="1"/>
    <row r="59" spans="1:11" ht="21" customHeight="1"/>
    <row r="60" spans="1:11" ht="21" customHeight="1"/>
    <row r="61" spans="1:11" ht="21" customHeight="1"/>
    <row r="62" spans="1:11" ht="21" customHeight="1"/>
    <row r="63" spans="1:11" ht="21" customHeight="1"/>
    <row r="64" spans="1:11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</sheetData>
  <mergeCells count="9">
    <mergeCell ref="B1:K1"/>
    <mergeCell ref="L3:L4"/>
    <mergeCell ref="C3:E3"/>
    <mergeCell ref="F3:H3"/>
    <mergeCell ref="K3:K4"/>
    <mergeCell ref="A3:A4"/>
    <mergeCell ref="B3:B4"/>
    <mergeCell ref="I3:I4"/>
    <mergeCell ref="J3:J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72"/>
  <sheetViews>
    <sheetView zoomScale="120" zoomScaleNormal="120" workbookViewId="0">
      <selection activeCell="J9" sqref="J9"/>
    </sheetView>
  </sheetViews>
  <sheetFormatPr defaultRowHeight="12.75"/>
  <cols>
    <col min="1" max="1" width="10.5703125" style="13" customWidth="1"/>
    <col min="2" max="2" width="12.5703125" style="13" customWidth="1"/>
    <col min="3" max="3" width="14.5703125" style="13" customWidth="1"/>
    <col min="4" max="4" width="14.140625" style="13" customWidth="1"/>
    <col min="5" max="6" width="12.5703125" style="13" customWidth="1"/>
    <col min="7" max="7" width="9" style="13" bestFit="1" customWidth="1"/>
    <col min="8" max="8" width="10.42578125" style="13" customWidth="1"/>
    <col min="9" max="9" width="10.85546875" style="13" customWidth="1"/>
    <col min="10" max="10" width="13.7109375" style="13" bestFit="1" customWidth="1"/>
    <col min="11" max="11" width="11.42578125" style="13" customWidth="1"/>
    <col min="12" max="12" width="5.85546875" style="13" customWidth="1"/>
    <col min="13" max="16384" width="9.140625" style="13"/>
  </cols>
  <sheetData>
    <row r="1" spans="1:15" ht="24.75" customHeight="1">
      <c r="B1" s="535" t="s">
        <v>429</v>
      </c>
      <c r="C1" s="535"/>
      <c r="D1" s="535"/>
      <c r="E1" s="535"/>
      <c r="F1" s="535"/>
      <c r="G1" s="535"/>
      <c r="H1" s="535"/>
      <c r="I1" s="535"/>
      <c r="J1" s="535"/>
      <c r="K1" s="535"/>
      <c r="L1" s="12"/>
      <c r="M1" s="12"/>
      <c r="N1" s="12"/>
      <c r="O1" s="12"/>
    </row>
    <row r="2" spans="1:15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3.75" customHeight="1">
      <c r="A3" s="33"/>
      <c r="B3" s="320" t="s">
        <v>430</v>
      </c>
      <c r="C3" s="320" t="s">
        <v>431</v>
      </c>
      <c r="D3" s="320" t="s">
        <v>432</v>
      </c>
      <c r="E3" s="320" t="s">
        <v>443</v>
      </c>
      <c r="F3" s="320" t="s">
        <v>444</v>
      </c>
      <c r="G3" s="320" t="s">
        <v>445</v>
      </c>
      <c r="H3" s="320" t="s">
        <v>771</v>
      </c>
      <c r="I3" s="320" t="s">
        <v>446</v>
      </c>
      <c r="J3" s="320" t="s">
        <v>447</v>
      </c>
      <c r="K3" s="320" t="s">
        <v>448</v>
      </c>
      <c r="L3" s="12"/>
      <c r="M3" s="12"/>
      <c r="N3" s="12"/>
      <c r="O3" s="12"/>
    </row>
    <row r="4" spans="1:15" ht="24" customHeight="1">
      <c r="A4" s="21"/>
      <c r="B4" s="21" t="s">
        <v>449</v>
      </c>
      <c r="C4" s="21" t="s">
        <v>543</v>
      </c>
      <c r="D4" s="42">
        <v>37605</v>
      </c>
      <c r="E4" s="42">
        <v>37620</v>
      </c>
      <c r="F4" s="392"/>
      <c r="G4" s="21" t="s">
        <v>545</v>
      </c>
      <c r="H4" s="12"/>
      <c r="I4" s="12"/>
      <c r="J4" s="36"/>
      <c r="K4" s="24"/>
      <c r="L4" s="12"/>
      <c r="M4" s="12"/>
      <c r="N4" s="12"/>
      <c r="O4" s="12"/>
    </row>
    <row r="5" spans="1:15" ht="24" customHeight="1">
      <c r="A5" s="21"/>
      <c r="B5" s="21" t="s">
        <v>548</v>
      </c>
      <c r="C5" s="21" t="s">
        <v>544</v>
      </c>
      <c r="D5" s="42">
        <v>37412</v>
      </c>
      <c r="E5" s="42">
        <v>37443</v>
      </c>
      <c r="F5" s="392"/>
      <c r="G5" s="21" t="s">
        <v>546</v>
      </c>
      <c r="H5" s="12"/>
      <c r="I5" s="12"/>
      <c r="J5" s="36"/>
      <c r="K5" s="24"/>
      <c r="L5" s="12"/>
      <c r="M5" s="12"/>
      <c r="N5" s="12"/>
      <c r="O5" s="12"/>
    </row>
    <row r="6" spans="1:15" ht="24" customHeight="1">
      <c r="A6" s="21"/>
      <c r="B6" s="21" t="s">
        <v>555</v>
      </c>
      <c r="C6" s="21" t="s">
        <v>451</v>
      </c>
      <c r="D6" s="42">
        <v>37347</v>
      </c>
      <c r="E6" s="42">
        <v>37376</v>
      </c>
      <c r="F6" s="392"/>
      <c r="G6" s="21" t="s">
        <v>547</v>
      </c>
      <c r="H6" s="12"/>
      <c r="I6" s="12"/>
      <c r="J6" s="36"/>
      <c r="K6" s="24"/>
      <c r="L6" s="12"/>
      <c r="M6" s="12"/>
      <c r="N6" s="12"/>
      <c r="O6" s="12"/>
    </row>
    <row r="7" spans="1:15" ht="24" customHeight="1">
      <c r="A7" s="21"/>
      <c r="B7" s="21" t="s">
        <v>549</v>
      </c>
      <c r="C7" s="21" t="s">
        <v>543</v>
      </c>
      <c r="D7" s="42">
        <v>37477</v>
      </c>
      <c r="E7" s="42">
        <v>37542</v>
      </c>
      <c r="F7" s="392"/>
      <c r="G7" s="21" t="s">
        <v>547</v>
      </c>
      <c r="H7" s="12"/>
      <c r="I7" s="12"/>
      <c r="J7" s="36"/>
      <c r="K7" s="24"/>
      <c r="L7" s="12"/>
      <c r="M7" s="12"/>
      <c r="N7" s="12"/>
      <c r="O7" s="12"/>
    </row>
    <row r="8" spans="1:15" ht="24" customHeight="1">
      <c r="A8" s="21"/>
      <c r="B8" s="21" t="s">
        <v>550</v>
      </c>
      <c r="C8" s="21" t="s">
        <v>452</v>
      </c>
      <c r="D8" s="42">
        <v>37294</v>
      </c>
      <c r="E8" s="42">
        <v>37302</v>
      </c>
      <c r="F8" s="392"/>
      <c r="G8" s="21" t="s">
        <v>545</v>
      </c>
      <c r="H8" s="12"/>
      <c r="I8" s="12"/>
      <c r="J8" s="36"/>
      <c r="K8" s="24"/>
      <c r="L8" s="12"/>
      <c r="M8" s="12"/>
      <c r="N8" s="12"/>
      <c r="O8" s="12"/>
    </row>
    <row r="9" spans="1:15" ht="24" customHeight="1">
      <c r="A9" s="21"/>
      <c r="B9" s="21" t="s">
        <v>551</v>
      </c>
      <c r="C9" s="21" t="s">
        <v>543</v>
      </c>
      <c r="D9" s="42">
        <v>37594</v>
      </c>
      <c r="E9" s="42">
        <v>37620</v>
      </c>
      <c r="F9" s="392"/>
      <c r="G9" s="21" t="s">
        <v>546</v>
      </c>
      <c r="H9" s="12"/>
      <c r="I9" s="12"/>
      <c r="J9" s="36"/>
      <c r="K9" s="24"/>
      <c r="L9" s="12"/>
      <c r="M9" s="12"/>
      <c r="N9" s="12"/>
      <c r="O9" s="12"/>
    </row>
    <row r="10" spans="1:15" ht="24" customHeight="1">
      <c r="A10" s="21"/>
      <c r="B10" s="21" t="s">
        <v>554</v>
      </c>
      <c r="C10" s="21" t="s">
        <v>553</v>
      </c>
      <c r="D10" s="42">
        <v>37409</v>
      </c>
      <c r="E10" s="42">
        <v>37441</v>
      </c>
      <c r="F10" s="392"/>
      <c r="G10" s="21" t="s">
        <v>546</v>
      </c>
      <c r="H10" s="12"/>
      <c r="I10" s="12"/>
      <c r="J10" s="36"/>
      <c r="K10" s="24"/>
      <c r="L10" s="12"/>
      <c r="M10" s="12"/>
      <c r="N10" s="12"/>
      <c r="O10" s="12"/>
    </row>
    <row r="11" spans="1:15" ht="24" customHeight="1">
      <c r="A11" s="21"/>
      <c r="B11" s="21" t="s">
        <v>556</v>
      </c>
      <c r="C11" s="21" t="s">
        <v>453</v>
      </c>
      <c r="D11" s="42">
        <v>37506</v>
      </c>
      <c r="E11" s="42">
        <v>37518</v>
      </c>
      <c r="F11" s="392"/>
      <c r="G11" s="21" t="s">
        <v>547</v>
      </c>
      <c r="H11" s="12"/>
      <c r="I11" s="12"/>
      <c r="J11" s="36"/>
      <c r="K11" s="24"/>
      <c r="L11" s="12"/>
      <c r="M11" s="12"/>
      <c r="N11" s="12"/>
      <c r="O11" s="12"/>
    </row>
    <row r="12" spans="1:15" ht="24" customHeight="1">
      <c r="A12" s="21"/>
      <c r="B12" s="21" t="s">
        <v>552</v>
      </c>
      <c r="C12" s="21" t="s">
        <v>557</v>
      </c>
      <c r="D12" s="42">
        <v>37287</v>
      </c>
      <c r="E12" s="42">
        <v>37301</v>
      </c>
      <c r="F12" s="392"/>
      <c r="G12" s="21" t="s">
        <v>545</v>
      </c>
      <c r="H12" s="12"/>
      <c r="I12" s="12"/>
      <c r="J12" s="36"/>
      <c r="K12" s="24"/>
      <c r="L12" s="12"/>
      <c r="M12" s="12"/>
      <c r="N12" s="12"/>
      <c r="O12" s="12"/>
    </row>
    <row r="13" spans="1:15" ht="24" customHeight="1">
      <c r="A13" s="21"/>
      <c r="B13" s="21" t="s">
        <v>450</v>
      </c>
      <c r="C13" s="21" t="s">
        <v>543</v>
      </c>
      <c r="D13" s="42">
        <v>37567</v>
      </c>
      <c r="E13" s="42">
        <v>37599</v>
      </c>
      <c r="F13" s="392"/>
      <c r="G13" s="21" t="s">
        <v>547</v>
      </c>
      <c r="H13" s="12"/>
      <c r="I13" s="12"/>
      <c r="J13" s="36"/>
      <c r="K13" s="24"/>
      <c r="L13" s="12"/>
      <c r="M13" s="12"/>
      <c r="N13" s="12"/>
      <c r="O13" s="12"/>
    </row>
    <row r="14" spans="1:15" ht="24" customHeight="1">
      <c r="A14" s="531" t="s">
        <v>426</v>
      </c>
      <c r="B14" s="531"/>
      <c r="C14" s="531"/>
      <c r="D14" s="531"/>
      <c r="E14" s="531"/>
      <c r="F14" s="37"/>
      <c r="G14" s="37"/>
      <c r="H14" s="37"/>
      <c r="I14" s="12"/>
      <c r="J14" s="37">
        <f>SUM(J4:J13)</f>
        <v>0</v>
      </c>
      <c r="K14" s="37">
        <f>SUM(K4:K13)</f>
        <v>0</v>
      </c>
      <c r="L14" s="38"/>
      <c r="M14" s="38"/>
      <c r="N14" s="12"/>
      <c r="O14" s="12"/>
    </row>
    <row r="15" spans="1:15" ht="24" customHeight="1">
      <c r="A15" s="39"/>
      <c r="B15" s="528" t="s">
        <v>427</v>
      </c>
      <c r="C15" s="528"/>
      <c r="D15" s="528"/>
      <c r="E15" s="528"/>
      <c r="F15" s="16">
        <v>264</v>
      </c>
      <c r="G15" s="16"/>
      <c r="H15" s="16"/>
      <c r="I15" s="346">
        <v>7770000</v>
      </c>
      <c r="J15" s="346">
        <v>310000</v>
      </c>
      <c r="K15" s="346">
        <v>7460000</v>
      </c>
      <c r="L15" s="38"/>
      <c r="M15" s="38"/>
      <c r="N15" s="12"/>
      <c r="O15" s="12"/>
    </row>
    <row r="16" spans="1:15" s="6" customFormat="1" ht="23.25" customHeight="1">
      <c r="A16" s="226" t="s">
        <v>524</v>
      </c>
      <c r="B16" s="43"/>
      <c r="C16" s="43"/>
      <c r="D16" s="43"/>
      <c r="E16" s="43"/>
      <c r="F16" s="40"/>
      <c r="G16" s="40"/>
      <c r="H16" s="40"/>
      <c r="I16" s="40"/>
      <c r="J16" s="40"/>
    </row>
    <row r="17" spans="1:2" s="6" customFormat="1" ht="23.25" customHeight="1">
      <c r="A17" s="312" t="s">
        <v>740</v>
      </c>
      <c r="B17" s="6" t="s">
        <v>458</v>
      </c>
    </row>
    <row r="18" spans="1:2" s="6" customFormat="1" ht="23.25" customHeight="1">
      <c r="A18" s="312"/>
    </row>
    <row r="19" spans="1:2" s="6" customFormat="1" ht="23.25" customHeight="1">
      <c r="A19" s="312" t="s">
        <v>741</v>
      </c>
      <c r="B19" s="6" t="s">
        <v>459</v>
      </c>
    </row>
    <row r="20" spans="1:2" s="6" customFormat="1" ht="23.25" customHeight="1">
      <c r="A20" s="20"/>
      <c r="B20" s="6" t="s">
        <v>454</v>
      </c>
    </row>
    <row r="21" spans="1:2" s="6" customFormat="1" ht="23.25" customHeight="1">
      <c r="A21" s="20"/>
      <c r="B21" s="6" t="s">
        <v>455</v>
      </c>
    </row>
    <row r="22" spans="1:2" s="6" customFormat="1" ht="23.25" customHeight="1">
      <c r="A22" s="20"/>
      <c r="B22" s="6" t="s">
        <v>456</v>
      </c>
    </row>
    <row r="23" spans="1:2" s="6" customFormat="1" ht="23.25" customHeight="1">
      <c r="A23" s="20"/>
    </row>
    <row r="24" spans="1:2" s="6" customFormat="1" ht="23.25" customHeight="1">
      <c r="A24" s="312" t="s">
        <v>742</v>
      </c>
      <c r="B24" s="6" t="s">
        <v>460</v>
      </c>
    </row>
    <row r="25" spans="1:2" s="6" customFormat="1" ht="23.25" customHeight="1">
      <c r="A25" s="312"/>
    </row>
    <row r="26" spans="1:2" s="6" customFormat="1" ht="23.25" customHeight="1">
      <c r="A26" s="312" t="s">
        <v>744</v>
      </c>
      <c r="B26" s="6" t="s">
        <v>461</v>
      </c>
    </row>
    <row r="27" spans="1:2" s="6" customFormat="1" ht="23.25" customHeight="1">
      <c r="A27" s="20"/>
      <c r="B27" s="6" t="s">
        <v>462</v>
      </c>
    </row>
    <row r="28" spans="1:2" s="6" customFormat="1" ht="23.25" customHeight="1">
      <c r="A28" s="20"/>
      <c r="B28" s="6" t="s">
        <v>463</v>
      </c>
    </row>
    <row r="29" spans="1:2" s="6" customFormat="1" ht="23.25" customHeight="1">
      <c r="A29" s="20"/>
      <c r="B29" s="6" t="s">
        <v>457</v>
      </c>
    </row>
    <row r="30" spans="1:2" s="6" customFormat="1" ht="23.25" customHeight="1">
      <c r="A30" s="20"/>
    </row>
    <row r="31" spans="1:2" s="6" customFormat="1" ht="23.25" customHeight="1">
      <c r="A31" s="312" t="s">
        <v>746</v>
      </c>
      <c r="B31" s="6" t="s">
        <v>464</v>
      </c>
    </row>
    <row r="32" spans="1:2" s="6" customFormat="1" ht="23.25" customHeight="1">
      <c r="A32" s="312"/>
    </row>
    <row r="33" spans="1:10" s="6" customFormat="1" ht="37.5" customHeight="1">
      <c r="A33" s="312" t="s">
        <v>749</v>
      </c>
      <c r="B33" s="6" t="s">
        <v>465</v>
      </c>
      <c r="I33" s="22" t="s">
        <v>466</v>
      </c>
      <c r="J33" s="44" t="s">
        <v>467</v>
      </c>
    </row>
    <row r="34" spans="1:10" s="6" customFormat="1" ht="23.25" customHeight="1">
      <c r="A34" s="20"/>
      <c r="B34" s="6" t="s">
        <v>468</v>
      </c>
      <c r="I34" s="394"/>
      <c r="J34" s="6">
        <v>4</v>
      </c>
    </row>
    <row r="35" spans="1:10" s="6" customFormat="1" ht="23.25" customHeight="1">
      <c r="A35" s="20"/>
      <c r="B35" s="6" t="s">
        <v>480</v>
      </c>
      <c r="I35" s="395"/>
      <c r="J35" s="46">
        <v>0.66666666666666663</v>
      </c>
    </row>
    <row r="36" spans="1:10" s="6" customFormat="1" ht="23.25" customHeight="1">
      <c r="A36" s="20"/>
      <c r="B36" s="6" t="s">
        <v>469</v>
      </c>
      <c r="I36" s="394"/>
      <c r="J36" s="6">
        <v>126</v>
      </c>
    </row>
    <row r="37" spans="1:10" s="6" customFormat="1" ht="23.25" customHeight="1">
      <c r="A37" s="20"/>
      <c r="B37" s="6" t="s">
        <v>470</v>
      </c>
      <c r="I37" s="394"/>
      <c r="J37" s="6">
        <v>2</v>
      </c>
    </row>
    <row r="38" spans="1:10" s="6" customFormat="1" ht="23.25" customHeight="1">
      <c r="A38" s="20"/>
      <c r="B38" s="6" t="s">
        <v>471</v>
      </c>
      <c r="I38" s="394"/>
      <c r="J38" s="6">
        <v>1</v>
      </c>
    </row>
    <row r="39" spans="1:10" s="6" customFormat="1" ht="23.25" customHeight="1">
      <c r="A39" s="20"/>
      <c r="B39" s="6" t="s">
        <v>481</v>
      </c>
      <c r="I39" s="394"/>
      <c r="J39" s="6">
        <v>3</v>
      </c>
    </row>
    <row r="40" spans="1:10" s="6" customFormat="1" ht="23.25" customHeight="1">
      <c r="A40" s="20"/>
      <c r="B40" s="6" t="s">
        <v>472</v>
      </c>
      <c r="I40" s="395"/>
      <c r="J40" s="46">
        <v>1.1613791105316529</v>
      </c>
    </row>
    <row r="41" spans="1:10" s="6" customFormat="1" ht="23.25" customHeight="1">
      <c r="A41" s="20"/>
      <c r="I41" s="20"/>
      <c r="J41" s="46"/>
    </row>
    <row r="42" spans="1:10" s="6" customFormat="1" ht="23.25" customHeight="1">
      <c r="A42" s="312" t="s">
        <v>751</v>
      </c>
      <c r="B42" s="6" t="s">
        <v>473</v>
      </c>
    </row>
    <row r="43" spans="1:10" s="6" customFormat="1" ht="50.25" customHeight="1">
      <c r="A43" s="20"/>
      <c r="B43" s="34" t="s">
        <v>474</v>
      </c>
      <c r="C43" s="34" t="s">
        <v>475</v>
      </c>
      <c r="D43" s="34" t="s">
        <v>476</v>
      </c>
      <c r="E43" s="34" t="s">
        <v>477</v>
      </c>
      <c r="F43" s="34" t="s">
        <v>478</v>
      </c>
    </row>
    <row r="44" spans="1:10" s="6" customFormat="1" ht="30.75" customHeight="1">
      <c r="A44" s="20"/>
      <c r="B44" s="41" t="s">
        <v>545</v>
      </c>
      <c r="C44" s="393"/>
      <c r="D44" s="393"/>
      <c r="E44" s="393"/>
      <c r="F44" s="393"/>
    </row>
    <row r="45" spans="1:10" s="6" customFormat="1" ht="30.75" customHeight="1">
      <c r="A45" s="20"/>
      <c r="B45" s="41" t="s">
        <v>547</v>
      </c>
      <c r="C45" s="393"/>
      <c r="D45" s="393"/>
      <c r="E45" s="393"/>
      <c r="F45" s="393"/>
    </row>
    <row r="46" spans="1:10" s="6" customFormat="1" ht="30.75" customHeight="1">
      <c r="A46" s="20"/>
      <c r="B46" s="41" t="s">
        <v>546</v>
      </c>
      <c r="C46" s="393"/>
      <c r="D46" s="393"/>
      <c r="E46" s="393"/>
      <c r="F46" s="393"/>
    </row>
    <row r="47" spans="1:10" s="6" customFormat="1" ht="30.75" customHeight="1">
      <c r="A47" s="20"/>
      <c r="B47" s="45" t="s">
        <v>426</v>
      </c>
      <c r="C47" s="393"/>
      <c r="D47" s="393"/>
      <c r="E47" s="393"/>
      <c r="F47" s="393"/>
    </row>
    <row r="48" spans="1:10" s="6" customFormat="1" ht="36" customHeight="1">
      <c r="A48" s="534" t="s">
        <v>479</v>
      </c>
      <c r="B48" s="534"/>
      <c r="C48" s="347">
        <v>264</v>
      </c>
      <c r="D48" s="347">
        <v>7770000</v>
      </c>
      <c r="E48" s="347">
        <v>310000</v>
      </c>
      <c r="F48" s="347">
        <v>7460000</v>
      </c>
    </row>
    <row r="50" spans="1:11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21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21" customHeight="1"/>
    <row r="56" spans="1:11" ht="21" customHeight="1"/>
    <row r="57" spans="1:11" ht="21" customHeight="1"/>
    <row r="58" spans="1:11" ht="21" customHeight="1"/>
    <row r="59" spans="1:11" ht="21" customHeight="1"/>
    <row r="60" spans="1:11" ht="21" customHeight="1"/>
    <row r="61" spans="1:11" ht="21" customHeight="1"/>
    <row r="62" spans="1:11" ht="21" customHeight="1"/>
    <row r="63" spans="1:11" ht="21" customHeight="1"/>
    <row r="64" spans="1:11" ht="21" customHeight="1"/>
    <row r="65" spans="1:11" ht="21" customHeight="1"/>
    <row r="66" spans="1:11" ht="21" customHeight="1"/>
    <row r="67" spans="1:11" ht="21" customHeight="1"/>
    <row r="68" spans="1:11" ht="21" customHeight="1"/>
    <row r="69" spans="1:11" ht="21" customHeight="1"/>
    <row r="70" spans="1:11" ht="21" customHeight="1"/>
    <row r="71" spans="1:11" ht="21" customHeight="1"/>
    <row r="72" spans="1:11" ht="21" customHeight="1"/>
    <row r="73" spans="1:11" ht="21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21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21" customHeight="1"/>
    <row r="76" spans="1:11" ht="21" customHeight="1"/>
    <row r="77" spans="1:11" ht="21" customHeight="1"/>
    <row r="78" spans="1:11" ht="21" customHeight="1"/>
    <row r="79" spans="1:11" ht="21" customHeight="1"/>
    <row r="80" spans="1:11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</sheetData>
  <mergeCells count="4">
    <mergeCell ref="A14:E14"/>
    <mergeCell ref="B15:E15"/>
    <mergeCell ref="A48:B48"/>
    <mergeCell ref="B1:K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0"/>
  <sheetViews>
    <sheetView zoomScale="120" zoomScaleNormal="120" workbookViewId="0">
      <selection activeCell="H6" sqref="H6"/>
    </sheetView>
  </sheetViews>
  <sheetFormatPr defaultRowHeight="15"/>
  <cols>
    <col min="1" max="1" width="9.140625" style="12"/>
    <col min="2" max="2" width="10.28515625" style="12" customWidth="1"/>
    <col min="3" max="3" width="11.140625" style="12" customWidth="1"/>
    <col min="4" max="4" width="12.28515625" style="12" customWidth="1"/>
    <col min="5" max="5" width="11.28515625" style="12" customWidth="1"/>
    <col min="6" max="6" width="9.140625" style="12"/>
    <col min="7" max="7" width="7" style="12" customWidth="1"/>
    <col min="8" max="8" width="9.28515625" style="12" customWidth="1"/>
    <col min="9" max="9" width="12.140625" style="12" customWidth="1"/>
    <col min="10" max="10" width="14.42578125" style="12" bestFit="1" customWidth="1"/>
    <col min="11" max="11" width="12.42578125" style="12" customWidth="1"/>
    <col min="12" max="12" width="13.7109375" style="12" customWidth="1"/>
    <col min="13" max="16384" width="9.140625" style="12"/>
  </cols>
  <sheetData>
    <row r="1" spans="1:13" ht="21.75" customHeight="1">
      <c r="B1" s="537" t="s">
        <v>158</v>
      </c>
      <c r="C1" s="537"/>
      <c r="D1" s="537"/>
      <c r="E1" s="537"/>
      <c r="F1" s="537"/>
      <c r="G1" s="537"/>
      <c r="H1" s="537"/>
      <c r="I1" s="537"/>
      <c r="J1" s="537"/>
      <c r="K1" s="537"/>
    </row>
    <row r="2" spans="1:13" ht="22.5" customHeight="1">
      <c r="B2" s="536" t="s">
        <v>442</v>
      </c>
      <c r="C2" s="536" t="s">
        <v>689</v>
      </c>
      <c r="D2" s="536" t="s">
        <v>690</v>
      </c>
      <c r="E2" s="536"/>
      <c r="F2" s="536"/>
      <c r="G2" s="536" t="s">
        <v>691</v>
      </c>
      <c r="H2" s="536" t="s">
        <v>692</v>
      </c>
      <c r="I2" s="536" t="s">
        <v>693</v>
      </c>
      <c r="J2" s="536" t="s">
        <v>694</v>
      </c>
      <c r="K2" s="538" t="s">
        <v>479</v>
      </c>
      <c r="L2" s="47"/>
      <c r="M2" s="47"/>
    </row>
    <row r="3" spans="1:13" ht="22.5" customHeight="1">
      <c r="B3" s="536"/>
      <c r="C3" s="536"/>
      <c r="D3" s="48" t="s">
        <v>435</v>
      </c>
      <c r="E3" s="48" t="s">
        <v>436</v>
      </c>
      <c r="F3" s="48" t="s">
        <v>437</v>
      </c>
      <c r="G3" s="536"/>
      <c r="H3" s="536"/>
      <c r="I3" s="536"/>
      <c r="J3" s="536"/>
      <c r="K3" s="538"/>
    </row>
    <row r="4" spans="1:13" ht="18.75" customHeight="1">
      <c r="B4" s="21" t="s">
        <v>557</v>
      </c>
      <c r="C4" s="21" t="s">
        <v>534</v>
      </c>
      <c r="D4" s="21">
        <v>2</v>
      </c>
      <c r="E4" s="21">
        <v>10</v>
      </c>
      <c r="F4" s="21">
        <v>1</v>
      </c>
      <c r="G4" s="21"/>
      <c r="H4" s="21"/>
      <c r="I4" s="464"/>
      <c r="J4" s="466"/>
      <c r="K4" s="348"/>
    </row>
    <row r="5" spans="1:13" ht="18.75" customHeight="1">
      <c r="B5" s="21" t="s">
        <v>523</v>
      </c>
      <c r="C5" s="21" t="s">
        <v>535</v>
      </c>
      <c r="D5" s="21">
        <v>8</v>
      </c>
      <c r="E5" s="21">
        <v>5</v>
      </c>
      <c r="F5" s="21">
        <v>1</v>
      </c>
      <c r="G5" s="21"/>
      <c r="H5" s="21"/>
      <c r="I5" s="21"/>
      <c r="J5" s="465"/>
      <c r="K5" s="348"/>
    </row>
    <row r="6" spans="1:13" ht="18.75" customHeight="1">
      <c r="B6" s="21" t="s">
        <v>520</v>
      </c>
      <c r="C6" s="21" t="s">
        <v>536</v>
      </c>
      <c r="D6" s="21">
        <v>9</v>
      </c>
      <c r="E6" s="21">
        <v>8</v>
      </c>
      <c r="F6" s="21">
        <v>5</v>
      </c>
      <c r="G6" s="21"/>
      <c r="H6" s="21"/>
      <c r="I6" s="21"/>
      <c r="J6" s="465"/>
      <c r="K6" s="348"/>
    </row>
    <row r="7" spans="1:13" ht="18.75" customHeight="1">
      <c r="B7" s="21" t="s">
        <v>559</v>
      </c>
      <c r="C7" s="21" t="s">
        <v>537</v>
      </c>
      <c r="D7" s="21">
        <v>5</v>
      </c>
      <c r="E7" s="21">
        <v>10</v>
      </c>
      <c r="F7" s="21">
        <v>6</v>
      </c>
      <c r="G7" s="21"/>
      <c r="H7" s="21"/>
      <c r="I7" s="21"/>
      <c r="J7" s="465"/>
      <c r="K7" s="348"/>
    </row>
    <row r="8" spans="1:13" ht="18.75" customHeight="1">
      <c r="B8" s="21" t="s">
        <v>485</v>
      </c>
      <c r="C8" s="21" t="s">
        <v>538</v>
      </c>
      <c r="D8" s="21">
        <v>9</v>
      </c>
      <c r="E8" s="21">
        <v>10</v>
      </c>
      <c r="F8" s="21">
        <v>7</v>
      </c>
      <c r="G8" s="21"/>
      <c r="H8" s="21"/>
      <c r="I8" s="21"/>
      <c r="J8" s="465"/>
      <c r="K8" s="348"/>
    </row>
    <row r="9" spans="1:13" ht="18.75" customHeight="1">
      <c r="B9" s="21" t="s">
        <v>514</v>
      </c>
      <c r="C9" s="21" t="s">
        <v>539</v>
      </c>
      <c r="D9" s="21">
        <v>8</v>
      </c>
      <c r="E9" s="21">
        <v>2</v>
      </c>
      <c r="F9" s="21">
        <v>6</v>
      </c>
      <c r="G9" s="21"/>
      <c r="H9" s="21"/>
      <c r="I9" s="21"/>
      <c r="J9" s="465"/>
      <c r="K9" s="348"/>
    </row>
    <row r="10" spans="1:13" ht="18.75" customHeight="1">
      <c r="B10" s="21" t="s">
        <v>425</v>
      </c>
      <c r="C10" s="21" t="s">
        <v>540</v>
      </c>
      <c r="D10" s="21">
        <v>10</v>
      </c>
      <c r="E10" s="21">
        <v>10</v>
      </c>
      <c r="F10" s="21">
        <v>4</v>
      </c>
      <c r="G10" s="21"/>
      <c r="H10" s="21"/>
      <c r="I10" s="21"/>
      <c r="J10" s="465"/>
      <c r="K10" s="348"/>
    </row>
    <row r="11" spans="1:13" ht="18.75" customHeight="1">
      <c r="B11" s="21" t="s">
        <v>533</v>
      </c>
      <c r="C11" s="21" t="s">
        <v>541</v>
      </c>
      <c r="D11" s="21">
        <v>9</v>
      </c>
      <c r="E11" s="21">
        <v>2</v>
      </c>
      <c r="F11" s="21">
        <v>7</v>
      </c>
      <c r="G11" s="21"/>
      <c r="H11" s="21"/>
      <c r="I11" s="21"/>
      <c r="J11" s="465"/>
      <c r="K11" s="348"/>
    </row>
    <row r="12" spans="1:13" ht="18.75" customHeight="1">
      <c r="B12" s="21" t="s">
        <v>488</v>
      </c>
      <c r="C12" s="21" t="s">
        <v>536</v>
      </c>
      <c r="D12" s="21">
        <v>2</v>
      </c>
      <c r="E12" s="21">
        <v>7</v>
      </c>
      <c r="F12" s="21">
        <v>2</v>
      </c>
      <c r="G12" s="21"/>
      <c r="H12" s="21"/>
      <c r="I12" s="21"/>
      <c r="J12" s="465"/>
      <c r="K12" s="348"/>
    </row>
    <row r="13" spans="1:13" ht="18.75" customHeight="1">
      <c r="B13" s="21" t="s">
        <v>695</v>
      </c>
      <c r="C13" s="21" t="s">
        <v>542</v>
      </c>
      <c r="D13" s="21">
        <v>8</v>
      </c>
      <c r="E13" s="21">
        <v>9</v>
      </c>
      <c r="F13" s="21">
        <v>9</v>
      </c>
      <c r="G13" s="21"/>
      <c r="H13" s="21"/>
      <c r="I13" s="21"/>
      <c r="J13" s="465"/>
      <c r="K13" s="348"/>
    </row>
    <row r="14" spans="1:13">
      <c r="G14" s="49"/>
      <c r="H14" s="49"/>
      <c r="I14" s="49"/>
      <c r="J14" s="16"/>
    </row>
    <row r="16" spans="1:13" ht="21" customHeight="1">
      <c r="A16" s="226" t="s">
        <v>524</v>
      </c>
    </row>
    <row r="17" spans="1:2" s="6" customFormat="1" ht="19.5" customHeight="1">
      <c r="A17" s="312" t="s">
        <v>740</v>
      </c>
      <c r="B17" s="19" t="s">
        <v>696</v>
      </c>
    </row>
    <row r="18" spans="1:2" s="6" customFormat="1" ht="19.5" customHeight="1">
      <c r="A18" s="312"/>
      <c r="B18" s="19"/>
    </row>
    <row r="19" spans="1:2" s="6" customFormat="1" ht="19.5" customHeight="1">
      <c r="A19" s="312" t="s">
        <v>741</v>
      </c>
      <c r="B19" s="6" t="s">
        <v>697</v>
      </c>
    </row>
    <row r="20" spans="1:2" s="6" customFormat="1" ht="19.5" customHeight="1">
      <c r="A20" s="20"/>
      <c r="B20" s="26" t="s">
        <v>404</v>
      </c>
    </row>
    <row r="21" spans="1:2" s="6" customFormat="1" ht="19.5" customHeight="1">
      <c r="A21" s="20"/>
      <c r="B21" s="26" t="s">
        <v>403</v>
      </c>
    </row>
    <row r="22" spans="1:2" s="6" customFormat="1" ht="19.5" customHeight="1">
      <c r="A22" s="20"/>
      <c r="B22" s="26" t="s">
        <v>405</v>
      </c>
    </row>
    <row r="23" spans="1:2" s="6" customFormat="1" ht="19.5" customHeight="1">
      <c r="A23" s="20"/>
      <c r="B23" s="26"/>
    </row>
    <row r="24" spans="1:2" s="6" customFormat="1" ht="19.5" customHeight="1">
      <c r="A24" s="312" t="s">
        <v>742</v>
      </c>
      <c r="B24" s="6" t="s">
        <v>406</v>
      </c>
    </row>
    <row r="25" spans="1:2" s="6" customFormat="1" ht="19.5" customHeight="1">
      <c r="A25" s="312"/>
      <c r="B25" s="26" t="s">
        <v>407</v>
      </c>
    </row>
    <row r="26" spans="1:2" s="6" customFormat="1" ht="19.5" customHeight="1">
      <c r="A26" s="20"/>
      <c r="B26" s="26" t="s">
        <v>408</v>
      </c>
    </row>
    <row r="27" spans="1:2" s="6" customFormat="1" ht="19.5" customHeight="1">
      <c r="A27" s="20"/>
      <c r="B27" s="26"/>
    </row>
    <row r="28" spans="1:2" s="6" customFormat="1" ht="19.5" customHeight="1">
      <c r="A28" s="312" t="s">
        <v>744</v>
      </c>
      <c r="B28" s="6" t="s">
        <v>409</v>
      </c>
    </row>
    <row r="29" spans="1:2" s="6" customFormat="1" ht="19.5" customHeight="1">
      <c r="A29" s="20"/>
      <c r="B29" s="26" t="s">
        <v>768</v>
      </c>
    </row>
    <row r="30" spans="1:2" s="6" customFormat="1" ht="19.5" customHeight="1">
      <c r="A30" s="312"/>
      <c r="B30" s="26" t="s">
        <v>410</v>
      </c>
    </row>
    <row r="31" spans="1:2" s="6" customFormat="1" ht="19.5" customHeight="1">
      <c r="A31" s="312"/>
      <c r="B31" s="26"/>
    </row>
    <row r="32" spans="1:2" s="6" customFormat="1" ht="19.5" customHeight="1">
      <c r="A32" s="312" t="s">
        <v>746</v>
      </c>
      <c r="B32" s="9" t="s">
        <v>411</v>
      </c>
    </row>
    <row r="33" spans="1:1" ht="15.75">
      <c r="A33" s="6"/>
    </row>
    <row r="34" spans="1:1" ht="15.75">
      <c r="A34" s="6"/>
    </row>
    <row r="35" spans="1:1" ht="15.75">
      <c r="A35" s="6"/>
    </row>
    <row r="36" spans="1:1" ht="15.75">
      <c r="A36" s="6"/>
    </row>
    <row r="37" spans="1:1" ht="15.75">
      <c r="A37" s="6"/>
    </row>
    <row r="38" spans="1:1" ht="15.75">
      <c r="A38" s="6"/>
    </row>
    <row r="39" spans="1:1" ht="15.75">
      <c r="A39" s="6"/>
    </row>
    <row r="40" spans="1:1">
      <c r="A40" s="27"/>
    </row>
  </sheetData>
  <mergeCells count="9">
    <mergeCell ref="B2:B3"/>
    <mergeCell ref="C2:C3"/>
    <mergeCell ref="B1:K1"/>
    <mergeCell ref="H2:H3"/>
    <mergeCell ref="I2:I3"/>
    <mergeCell ref="K2:K3"/>
    <mergeCell ref="D2:F2"/>
    <mergeCell ref="G2:G3"/>
    <mergeCell ref="J2:J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40"/>
  <sheetViews>
    <sheetView workbookViewId="0">
      <selection activeCell="H4" sqref="H4"/>
    </sheetView>
  </sheetViews>
  <sheetFormatPr defaultRowHeight="15.75"/>
  <cols>
    <col min="1" max="1" width="10.42578125" style="6" customWidth="1"/>
    <col min="2" max="2" width="12.5703125" style="6" customWidth="1"/>
    <col min="3" max="3" width="13" style="6" customWidth="1"/>
    <col min="4" max="4" width="12.28515625" style="6" customWidth="1"/>
    <col min="5" max="5" width="14" style="6" customWidth="1"/>
    <col min="6" max="6" width="9.140625" style="6"/>
    <col min="7" max="7" width="10.85546875" style="6" customWidth="1"/>
    <col min="8" max="8" width="12.5703125" style="6" customWidth="1"/>
    <col min="9" max="9" width="11.140625" style="6" customWidth="1"/>
    <col min="10" max="16384" width="9.140625" style="6"/>
  </cols>
  <sheetData>
    <row r="1" spans="2:9" ht="19.5" customHeight="1">
      <c r="B1" s="537" t="s">
        <v>698</v>
      </c>
      <c r="C1" s="537"/>
      <c r="D1" s="537"/>
      <c r="E1" s="537"/>
      <c r="F1" s="537"/>
      <c r="G1" s="537"/>
      <c r="H1" s="537"/>
      <c r="I1" s="537"/>
    </row>
    <row r="2" spans="2:9" ht="31.5">
      <c r="B2" s="159" t="s">
        <v>266</v>
      </c>
      <c r="C2" s="159" t="s">
        <v>699</v>
      </c>
      <c r="D2" s="159" t="s">
        <v>700</v>
      </c>
      <c r="E2" s="159" t="s">
        <v>701</v>
      </c>
      <c r="F2" s="159" t="s">
        <v>702</v>
      </c>
      <c r="G2" s="159" t="s">
        <v>703</v>
      </c>
      <c r="H2" s="159" t="s">
        <v>802</v>
      </c>
      <c r="I2" s="159" t="s">
        <v>704</v>
      </c>
    </row>
    <row r="3" spans="2:9" ht="18.75" customHeight="1">
      <c r="B3" s="20">
        <v>1</v>
      </c>
      <c r="C3" s="20" t="s">
        <v>560</v>
      </c>
      <c r="D3" s="20" t="s">
        <v>707</v>
      </c>
      <c r="E3" s="19"/>
      <c r="F3" s="20" t="s">
        <v>705</v>
      </c>
      <c r="G3" s="19"/>
      <c r="H3" s="421">
        <v>4</v>
      </c>
      <c r="I3" s="396"/>
    </row>
    <row r="4" spans="2:9" ht="18.75" customHeight="1">
      <c r="B4" s="20">
        <f>+B3+1</f>
        <v>2</v>
      </c>
      <c r="C4" s="20" t="s">
        <v>562</v>
      </c>
      <c r="D4" s="20" t="s">
        <v>425</v>
      </c>
      <c r="E4" s="19"/>
      <c r="F4" s="20" t="s">
        <v>706</v>
      </c>
      <c r="G4" s="19"/>
      <c r="H4" s="421">
        <v>3.66</v>
      </c>
      <c r="I4" s="396"/>
    </row>
    <row r="5" spans="2:9" ht="18.75" customHeight="1">
      <c r="B5" s="20">
        <f t="shared" ref="B5:B12" si="0">+B4+1</f>
        <v>3</v>
      </c>
      <c r="C5" s="20" t="s">
        <v>594</v>
      </c>
      <c r="D5" s="20" t="s">
        <v>595</v>
      </c>
      <c r="E5" s="19"/>
      <c r="F5" s="20" t="s">
        <v>596</v>
      </c>
      <c r="G5" s="19"/>
      <c r="H5" s="421">
        <v>3</v>
      </c>
      <c r="I5" s="396"/>
    </row>
    <row r="6" spans="2:9" ht="18.75" customHeight="1">
      <c r="B6" s="20">
        <f t="shared" si="0"/>
        <v>4</v>
      </c>
      <c r="C6" s="20" t="s">
        <v>597</v>
      </c>
      <c r="D6" s="20" t="s">
        <v>488</v>
      </c>
      <c r="E6" s="19"/>
      <c r="F6" s="20" t="s">
        <v>598</v>
      </c>
      <c r="G6" s="19"/>
      <c r="H6" s="421">
        <v>2.34</v>
      </c>
      <c r="I6" s="396"/>
    </row>
    <row r="7" spans="2:9" ht="18.75" customHeight="1">
      <c r="B7" s="20">
        <f t="shared" si="0"/>
        <v>5</v>
      </c>
      <c r="C7" s="20" t="s">
        <v>599</v>
      </c>
      <c r="D7" s="20" t="s">
        <v>549</v>
      </c>
      <c r="E7" s="19"/>
      <c r="F7" s="20" t="s">
        <v>596</v>
      </c>
      <c r="G7" s="19"/>
      <c r="H7" s="421">
        <v>3</v>
      </c>
      <c r="I7" s="396"/>
    </row>
    <row r="8" spans="2:9" ht="18.75" customHeight="1">
      <c r="B8" s="20">
        <f t="shared" si="0"/>
        <v>6</v>
      </c>
      <c r="C8" s="20" t="s">
        <v>565</v>
      </c>
      <c r="D8" s="20" t="s">
        <v>708</v>
      </c>
      <c r="E8" s="19"/>
      <c r="F8" s="20" t="s">
        <v>600</v>
      </c>
      <c r="G8" s="19"/>
      <c r="H8" s="421">
        <v>2.67</v>
      </c>
      <c r="I8" s="396"/>
    </row>
    <row r="9" spans="2:9" ht="18.75" customHeight="1">
      <c r="B9" s="20">
        <f t="shared" si="0"/>
        <v>7</v>
      </c>
      <c r="C9" s="20" t="s">
        <v>568</v>
      </c>
      <c r="D9" s="20" t="s">
        <v>601</v>
      </c>
      <c r="E9" s="19"/>
      <c r="F9" s="20" t="s">
        <v>598</v>
      </c>
      <c r="G9" s="19"/>
      <c r="H9" s="421">
        <v>2.34</v>
      </c>
      <c r="I9" s="396"/>
    </row>
    <row r="10" spans="2:9" ht="18.75" customHeight="1">
      <c r="B10" s="20">
        <f t="shared" si="0"/>
        <v>8</v>
      </c>
      <c r="C10" s="20" t="s">
        <v>602</v>
      </c>
      <c r="D10" s="20" t="s">
        <v>709</v>
      </c>
      <c r="E10" s="19"/>
      <c r="F10" s="20" t="s">
        <v>598</v>
      </c>
      <c r="G10" s="19"/>
      <c r="H10" s="421">
        <v>2.67</v>
      </c>
      <c r="I10" s="396"/>
    </row>
    <row r="11" spans="2:9" ht="18.75" customHeight="1">
      <c r="B11" s="20">
        <f t="shared" si="0"/>
        <v>9</v>
      </c>
      <c r="C11" s="20" t="s">
        <v>603</v>
      </c>
      <c r="D11" s="20" t="s">
        <v>522</v>
      </c>
      <c r="E11" s="19"/>
      <c r="F11" s="20" t="s">
        <v>598</v>
      </c>
      <c r="G11" s="19"/>
      <c r="H11" s="421">
        <v>2.34</v>
      </c>
      <c r="I11" s="396"/>
    </row>
    <row r="12" spans="2:9" ht="18.75" customHeight="1">
      <c r="B12" s="20">
        <f t="shared" si="0"/>
        <v>10</v>
      </c>
      <c r="C12" s="20" t="s">
        <v>604</v>
      </c>
      <c r="D12" s="20" t="s">
        <v>695</v>
      </c>
      <c r="E12" s="19"/>
      <c r="F12" s="20" t="s">
        <v>598</v>
      </c>
      <c r="G12" s="19"/>
      <c r="H12" s="421">
        <v>2.67</v>
      </c>
      <c r="I12" s="396"/>
    </row>
    <row r="13" spans="2:9" ht="22.5" customHeight="1">
      <c r="B13" s="540" t="s">
        <v>426</v>
      </c>
      <c r="C13" s="540"/>
      <c r="D13" s="540"/>
      <c r="E13" s="540"/>
      <c r="F13" s="540"/>
      <c r="G13" s="397"/>
      <c r="H13" s="397"/>
      <c r="I13" s="397"/>
    </row>
    <row r="14" spans="2:9" ht="20.25" customHeight="1">
      <c r="D14" s="539" t="s">
        <v>427</v>
      </c>
      <c r="E14" s="539"/>
      <c r="F14" s="539"/>
      <c r="G14" s="345"/>
      <c r="H14" s="345"/>
      <c r="I14" s="332"/>
    </row>
    <row r="15" spans="2:9" ht="20.25" customHeight="1">
      <c r="D15" s="230"/>
      <c r="E15" s="230"/>
      <c r="F15" s="230"/>
      <c r="G15" s="53"/>
      <c r="H15" s="53"/>
      <c r="I15" s="11"/>
    </row>
    <row r="16" spans="2:9" ht="24.75" customHeight="1" thickBot="1">
      <c r="B16" s="539" t="s">
        <v>710</v>
      </c>
      <c r="C16" s="539"/>
      <c r="D16" s="539"/>
      <c r="E16" s="539"/>
    </row>
    <row r="17" spans="1:5" ht="34.5" customHeight="1" thickTop="1" thickBot="1">
      <c r="B17" s="107" t="s">
        <v>711</v>
      </c>
      <c r="C17" s="336" t="s">
        <v>545</v>
      </c>
      <c r="D17" s="323" t="s">
        <v>547</v>
      </c>
      <c r="E17" s="333" t="s">
        <v>546</v>
      </c>
    </row>
    <row r="18" spans="1:5" ht="32.25" customHeight="1" thickBot="1">
      <c r="B18" s="334" t="s">
        <v>712</v>
      </c>
      <c r="C18" s="337" t="s">
        <v>713</v>
      </c>
      <c r="D18" s="338" t="s">
        <v>257</v>
      </c>
      <c r="E18" s="335" t="s">
        <v>258</v>
      </c>
    </row>
    <row r="19" spans="1:5" ht="16.5" thickTop="1"/>
    <row r="20" spans="1:5" ht="22.5" customHeight="1" thickBot="1">
      <c r="B20" s="529" t="s">
        <v>259</v>
      </c>
      <c r="C20" s="529"/>
    </row>
    <row r="21" spans="1:5" ht="22.5" customHeight="1" thickTop="1">
      <c r="B21" s="339" t="s">
        <v>705</v>
      </c>
      <c r="C21" s="342">
        <v>50000</v>
      </c>
    </row>
    <row r="22" spans="1:5" ht="22.5" customHeight="1">
      <c r="B22" s="341" t="s">
        <v>706</v>
      </c>
      <c r="C22" s="343">
        <v>40000</v>
      </c>
    </row>
    <row r="23" spans="1:5" ht="22.5" customHeight="1">
      <c r="B23" s="341" t="s">
        <v>596</v>
      </c>
      <c r="C23" s="343">
        <v>30000</v>
      </c>
    </row>
    <row r="24" spans="1:5" ht="22.5" customHeight="1">
      <c r="B24" s="341" t="s">
        <v>600</v>
      </c>
      <c r="C24" s="343">
        <v>20000</v>
      </c>
    </row>
    <row r="25" spans="1:5" ht="22.5" customHeight="1" thickBot="1">
      <c r="B25" s="340" t="s">
        <v>598</v>
      </c>
      <c r="C25" s="344">
        <v>10000</v>
      </c>
    </row>
    <row r="26" spans="1:5" ht="16.5" thickTop="1"/>
    <row r="27" spans="1:5" ht="21.75" customHeight="1">
      <c r="A27" s="29" t="s">
        <v>524</v>
      </c>
    </row>
    <row r="28" spans="1:5" ht="21.75" customHeight="1">
      <c r="A28" s="18" t="s">
        <v>740</v>
      </c>
      <c r="B28" s="6" t="s">
        <v>267</v>
      </c>
    </row>
    <row r="29" spans="1:5" ht="21.75" customHeight="1">
      <c r="A29" s="18"/>
    </row>
    <row r="30" spans="1:5" ht="21.75" customHeight="1">
      <c r="A30" s="18" t="s">
        <v>741</v>
      </c>
      <c r="B30" s="19" t="s">
        <v>260</v>
      </c>
    </row>
    <row r="31" spans="1:5" ht="21.75" customHeight="1">
      <c r="A31" s="3"/>
      <c r="B31" s="6" t="s">
        <v>261</v>
      </c>
    </row>
    <row r="32" spans="1:5" ht="21.75" customHeight="1">
      <c r="A32" s="3"/>
    </row>
    <row r="33" spans="1:2" ht="21.75" customHeight="1">
      <c r="A33" s="18" t="s">
        <v>742</v>
      </c>
      <c r="B33" s="6" t="s">
        <v>262</v>
      </c>
    </row>
    <row r="34" spans="1:2" ht="21.75" customHeight="1">
      <c r="A34" s="18"/>
    </row>
    <row r="35" spans="1:2" ht="21.75" customHeight="1">
      <c r="A35" s="18" t="s">
        <v>744</v>
      </c>
      <c r="B35" s="6" t="s">
        <v>263</v>
      </c>
    </row>
    <row r="36" spans="1:2" ht="21.75" customHeight="1">
      <c r="A36" s="18"/>
      <c r="B36" s="6" t="s">
        <v>803</v>
      </c>
    </row>
    <row r="37" spans="1:2" ht="21.75" customHeight="1">
      <c r="A37" s="18" t="s">
        <v>746</v>
      </c>
      <c r="B37" s="6" t="s">
        <v>264</v>
      </c>
    </row>
    <row r="38" spans="1:2" ht="21.75" customHeight="1">
      <c r="A38" s="18"/>
    </row>
    <row r="39" spans="1:2" ht="21.75" customHeight="1">
      <c r="A39" s="18" t="s">
        <v>749</v>
      </c>
      <c r="B39" s="6" t="s">
        <v>265</v>
      </c>
    </row>
    <row r="40" spans="1:2">
      <c r="A40" s="9"/>
    </row>
  </sheetData>
  <mergeCells count="5">
    <mergeCell ref="B1:I1"/>
    <mergeCell ref="B16:E16"/>
    <mergeCell ref="B20:C20"/>
    <mergeCell ref="B13:F13"/>
    <mergeCell ref="D14:F1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33"/>
  <sheetViews>
    <sheetView workbookViewId="0">
      <selection activeCell="E5" sqref="E5:G10"/>
    </sheetView>
  </sheetViews>
  <sheetFormatPr defaultRowHeight="15.75"/>
  <cols>
    <col min="1" max="1" width="10.85546875" style="9" customWidth="1"/>
    <col min="2" max="2" width="15.42578125" style="9" customWidth="1"/>
    <col min="3" max="3" width="13.85546875" style="9" customWidth="1"/>
    <col min="4" max="4" width="11.85546875" style="9" customWidth="1"/>
    <col min="5" max="5" width="12" style="9" customWidth="1"/>
    <col min="6" max="6" width="14.140625" style="9" customWidth="1"/>
    <col min="7" max="7" width="15.7109375" style="9" customWidth="1"/>
    <col min="8" max="16384" width="9.140625" style="9"/>
  </cols>
  <sheetData>
    <row r="1" spans="1:7" ht="19.5" customHeight="1">
      <c r="A1" s="57" t="s">
        <v>268</v>
      </c>
    </row>
    <row r="2" spans="1:7" ht="19.5" customHeight="1">
      <c r="B2" s="545" t="s">
        <v>269</v>
      </c>
      <c r="C2" s="545"/>
      <c r="D2" s="545"/>
      <c r="E2" s="545"/>
      <c r="F2" s="545"/>
      <c r="G2" s="545"/>
    </row>
    <row r="3" spans="1:7" ht="19.5" customHeight="1"/>
    <row r="4" spans="1:7" ht="19.5" customHeight="1">
      <c r="A4" s="50"/>
      <c r="B4" s="50" t="s">
        <v>270</v>
      </c>
      <c r="C4" s="50" t="s">
        <v>271</v>
      </c>
      <c r="D4" s="50" t="s">
        <v>272</v>
      </c>
      <c r="E4" s="50" t="s">
        <v>273</v>
      </c>
      <c r="F4" s="50" t="s">
        <v>274</v>
      </c>
      <c r="G4" s="50" t="s">
        <v>419</v>
      </c>
    </row>
    <row r="5" spans="1:7" ht="19.5" customHeight="1">
      <c r="A5" s="3"/>
      <c r="B5" s="3" t="s">
        <v>575</v>
      </c>
      <c r="C5" s="9" t="str">
        <f t="shared" ref="C5:C10" si="0">+VLOOKUP(LEFT(B5,1),$B$16:$G$18,2,FALSE)</f>
        <v>Xăng</v>
      </c>
      <c r="D5" s="9">
        <v>30</v>
      </c>
    </row>
    <row r="6" spans="1:7" ht="19.5" customHeight="1">
      <c r="A6" s="3"/>
      <c r="B6" s="3" t="s">
        <v>576</v>
      </c>
      <c r="C6" s="9" t="str">
        <f t="shared" si="0"/>
        <v>Dầu</v>
      </c>
      <c r="D6" s="9">
        <v>10</v>
      </c>
    </row>
    <row r="7" spans="1:7" ht="19.5" customHeight="1">
      <c r="A7" s="3"/>
      <c r="B7" s="3" t="s">
        <v>577</v>
      </c>
      <c r="C7" s="9" t="str">
        <f t="shared" si="0"/>
        <v>Nhớt</v>
      </c>
      <c r="D7" s="9">
        <v>50</v>
      </c>
    </row>
    <row r="8" spans="1:7" ht="19.5" customHeight="1">
      <c r="A8" s="3"/>
      <c r="B8" s="3" t="s">
        <v>578</v>
      </c>
      <c r="C8" s="9" t="str">
        <f t="shared" si="0"/>
        <v>Dầu</v>
      </c>
      <c r="D8" s="9">
        <v>60</v>
      </c>
    </row>
    <row r="9" spans="1:7" ht="19.5" customHeight="1">
      <c r="A9" s="3"/>
      <c r="B9" s="3" t="s">
        <v>579</v>
      </c>
      <c r="C9" s="9" t="str">
        <f t="shared" si="0"/>
        <v>Xăng</v>
      </c>
      <c r="D9" s="9">
        <v>25</v>
      </c>
    </row>
    <row r="10" spans="1:7" ht="19.5" customHeight="1">
      <c r="A10" s="3"/>
      <c r="B10" s="3" t="s">
        <v>580</v>
      </c>
      <c r="C10" s="9" t="str">
        <f t="shared" si="0"/>
        <v>Xăng</v>
      </c>
      <c r="D10" s="9">
        <v>35</v>
      </c>
    </row>
    <row r="11" spans="1:7" ht="19.5" customHeight="1">
      <c r="A11" s="541" t="s">
        <v>426</v>
      </c>
      <c r="B11" s="542"/>
      <c r="C11" s="542"/>
      <c r="D11" s="542"/>
      <c r="E11" s="55"/>
      <c r="F11" s="55"/>
      <c r="G11" s="55"/>
    </row>
    <row r="12" spans="1:7" ht="19.5" customHeight="1">
      <c r="A12" s="544" t="s">
        <v>427</v>
      </c>
      <c r="B12" s="544"/>
      <c r="C12" s="544"/>
      <c r="D12" s="544"/>
      <c r="E12" s="349">
        <v>481000</v>
      </c>
      <c r="F12" s="349">
        <v>14370</v>
      </c>
      <c r="G12" s="349">
        <v>495370</v>
      </c>
    </row>
    <row r="13" spans="1:7" ht="19.5" customHeight="1">
      <c r="A13" s="4"/>
      <c r="B13" s="4"/>
      <c r="C13" s="4"/>
      <c r="D13" s="4"/>
      <c r="E13" s="56"/>
      <c r="F13" s="56"/>
      <c r="G13" s="56"/>
    </row>
    <row r="14" spans="1:7" ht="19.5" customHeight="1" thickBot="1">
      <c r="B14" s="543" t="s">
        <v>275</v>
      </c>
      <c r="C14" s="543"/>
      <c r="D14" s="543"/>
      <c r="E14" s="543"/>
      <c r="F14" s="543"/>
      <c r="G14" s="543"/>
    </row>
    <row r="15" spans="1:7" ht="45" customHeight="1" thickTop="1" thickBot="1">
      <c r="B15" s="356" t="s">
        <v>276</v>
      </c>
      <c r="C15" s="357" t="s">
        <v>277</v>
      </c>
      <c r="D15" s="358" t="s">
        <v>278</v>
      </c>
      <c r="E15" s="358" t="s">
        <v>279</v>
      </c>
      <c r="F15" s="357" t="s">
        <v>280</v>
      </c>
      <c r="G15" s="359" t="s">
        <v>281</v>
      </c>
    </row>
    <row r="16" spans="1:7" ht="21.75" customHeight="1">
      <c r="B16" s="352" t="s">
        <v>581</v>
      </c>
      <c r="C16" s="255" t="s">
        <v>282</v>
      </c>
      <c r="D16" s="255">
        <v>3000</v>
      </c>
      <c r="E16" s="255">
        <v>3300</v>
      </c>
      <c r="F16" s="255">
        <v>1</v>
      </c>
      <c r="G16" s="353">
        <v>0.02</v>
      </c>
    </row>
    <row r="17" spans="1:7" ht="21.75" customHeight="1">
      <c r="B17" s="354" t="s">
        <v>582</v>
      </c>
      <c r="C17" s="256" t="s">
        <v>283</v>
      </c>
      <c r="D17" s="256">
        <v>2000</v>
      </c>
      <c r="E17" s="256">
        <v>2200</v>
      </c>
      <c r="F17" s="256">
        <v>2</v>
      </c>
      <c r="G17" s="355">
        <v>0.05</v>
      </c>
    </row>
    <row r="18" spans="1:7" ht="21.75" customHeight="1" thickBot="1">
      <c r="B18" s="350" t="s">
        <v>583</v>
      </c>
      <c r="C18" s="257" t="s">
        <v>284</v>
      </c>
      <c r="D18" s="257">
        <v>1000</v>
      </c>
      <c r="E18" s="257">
        <v>1100</v>
      </c>
      <c r="F18" s="257">
        <v>3</v>
      </c>
      <c r="G18" s="351">
        <v>7.0000000000000007E-2</v>
      </c>
    </row>
    <row r="19" spans="1:7" ht="16.5" thickTop="1"/>
    <row r="21" spans="1:7">
      <c r="A21" s="29" t="s">
        <v>524</v>
      </c>
    </row>
    <row r="22" spans="1:7" ht="22.5" customHeight="1">
      <c r="A22" s="18" t="s">
        <v>740</v>
      </c>
      <c r="B22" s="9" t="s">
        <v>285</v>
      </c>
    </row>
    <row r="23" spans="1:7" ht="22.5" customHeight="1">
      <c r="A23" s="18"/>
    </row>
    <row r="24" spans="1:7" ht="22.5" customHeight="1">
      <c r="A24" s="18" t="s">
        <v>741</v>
      </c>
      <c r="B24" s="9" t="s">
        <v>286</v>
      </c>
    </row>
    <row r="25" spans="1:7" ht="22.5" customHeight="1">
      <c r="A25" s="314"/>
      <c r="B25" s="9" t="s">
        <v>287</v>
      </c>
    </row>
    <row r="26" spans="1:7" ht="22.5" customHeight="1">
      <c r="A26" s="314"/>
    </row>
    <row r="27" spans="1:7" ht="22.5" customHeight="1">
      <c r="A27" s="18" t="s">
        <v>742</v>
      </c>
      <c r="B27" s="9" t="s">
        <v>288</v>
      </c>
    </row>
    <row r="28" spans="1:7" ht="22.5" customHeight="1">
      <c r="A28" s="3"/>
      <c r="B28" s="9" t="s">
        <v>289</v>
      </c>
    </row>
    <row r="29" spans="1:7" ht="22.5" customHeight="1">
      <c r="A29" s="3"/>
    </row>
    <row r="30" spans="1:7" ht="22.5" customHeight="1">
      <c r="A30" s="18" t="s">
        <v>744</v>
      </c>
      <c r="B30" s="9" t="s">
        <v>290</v>
      </c>
    </row>
    <row r="31" spans="1:7" ht="22.5" customHeight="1">
      <c r="A31" s="3"/>
      <c r="B31" s="10" t="s">
        <v>291</v>
      </c>
    </row>
    <row r="32" spans="1:7" ht="22.5" customHeight="1">
      <c r="A32" s="3"/>
      <c r="B32" s="10"/>
    </row>
    <row r="33" spans="1:2" ht="22.5" customHeight="1">
      <c r="A33" s="18" t="s">
        <v>746</v>
      </c>
      <c r="B33" s="6" t="s">
        <v>265</v>
      </c>
    </row>
  </sheetData>
  <mergeCells count="4">
    <mergeCell ref="A11:D11"/>
    <mergeCell ref="B14:G14"/>
    <mergeCell ref="A12:D12"/>
    <mergeCell ref="B2:G2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-0.249977111117893"/>
  </sheetPr>
  <dimension ref="A1:I35"/>
  <sheetViews>
    <sheetView workbookViewId="0">
      <selection activeCell="E4" sqref="E4"/>
    </sheetView>
  </sheetViews>
  <sheetFormatPr defaultRowHeight="15.75"/>
  <cols>
    <col min="1" max="1" width="10.5703125" style="6" customWidth="1"/>
    <col min="2" max="2" width="13.140625" style="6" customWidth="1"/>
    <col min="3" max="3" width="25.28515625" style="6" customWidth="1"/>
    <col min="4" max="4" width="14.28515625" style="6" customWidth="1"/>
    <col min="5" max="6" width="16.28515625" style="6" customWidth="1"/>
    <col min="7" max="8" width="13.140625" style="6" customWidth="1"/>
    <col min="9" max="9" width="10" style="6" bestFit="1" customWidth="1"/>
    <col min="10" max="16384" width="9.140625" style="6"/>
  </cols>
  <sheetData>
    <row r="1" spans="1:9" ht="26.25" customHeight="1">
      <c r="A1" s="547" t="s">
        <v>323</v>
      </c>
      <c r="B1" s="547"/>
      <c r="C1" s="547"/>
      <c r="D1" s="547"/>
      <c r="E1" s="547"/>
      <c r="F1" s="547"/>
      <c r="G1" s="78"/>
      <c r="H1" s="78"/>
    </row>
    <row r="2" spans="1:9" ht="12" customHeight="1"/>
    <row r="3" spans="1:9" ht="31.5">
      <c r="A3" s="61" t="s">
        <v>292</v>
      </c>
      <c r="B3" s="61" t="s">
        <v>293</v>
      </c>
      <c r="C3" s="61" t="s">
        <v>294</v>
      </c>
      <c r="D3" s="61" t="s">
        <v>295</v>
      </c>
      <c r="E3" s="61" t="s">
        <v>296</v>
      </c>
      <c r="F3" s="61" t="s">
        <v>297</v>
      </c>
      <c r="G3" s="62" t="s">
        <v>479</v>
      </c>
      <c r="H3" s="62"/>
      <c r="I3" s="29" t="s">
        <v>801</v>
      </c>
    </row>
    <row r="4" spans="1:9" ht="21" customHeight="1">
      <c r="A4" s="3" t="s">
        <v>425</v>
      </c>
      <c r="B4" s="3" t="s">
        <v>303</v>
      </c>
      <c r="C4" s="66"/>
      <c r="D4" s="9">
        <v>836</v>
      </c>
      <c r="E4" s="331"/>
      <c r="F4" s="403"/>
      <c r="G4" s="360">
        <v>0</v>
      </c>
      <c r="H4" s="360"/>
      <c r="I4" s="20"/>
    </row>
    <row r="5" spans="1:9" ht="21" customHeight="1">
      <c r="A5" s="3" t="s">
        <v>520</v>
      </c>
      <c r="B5" s="20" t="s">
        <v>304</v>
      </c>
      <c r="C5" s="66"/>
      <c r="D5" s="9">
        <v>400</v>
      </c>
      <c r="E5" s="331"/>
      <c r="F5" s="403"/>
      <c r="G5" s="360">
        <v>100000</v>
      </c>
      <c r="H5" s="360"/>
      <c r="I5" s="20"/>
    </row>
    <row r="6" spans="1:9" ht="21" customHeight="1">
      <c r="A6" s="3" t="s">
        <v>489</v>
      </c>
      <c r="B6" s="3" t="s">
        <v>305</v>
      </c>
      <c r="C6" s="66"/>
      <c r="D6" s="9">
        <v>174</v>
      </c>
      <c r="E6" s="331"/>
      <c r="F6" s="403"/>
      <c r="G6" s="360">
        <v>0</v>
      </c>
      <c r="H6" s="360"/>
      <c r="I6" s="20"/>
    </row>
    <row r="7" spans="1:9" ht="21" customHeight="1">
      <c r="A7" s="3" t="s">
        <v>558</v>
      </c>
      <c r="B7" s="3" t="s">
        <v>306</v>
      </c>
      <c r="C7" s="66"/>
      <c r="D7" s="9">
        <v>800</v>
      </c>
      <c r="E7" s="331"/>
      <c r="F7" s="403"/>
      <c r="G7" s="360">
        <v>100000</v>
      </c>
      <c r="H7" s="360"/>
      <c r="I7" s="20"/>
    </row>
    <row r="8" spans="1:9" ht="21" customHeight="1">
      <c r="A8" s="3" t="s">
        <v>559</v>
      </c>
      <c r="B8" s="3" t="s">
        <v>307</v>
      </c>
      <c r="C8" s="66"/>
      <c r="D8" s="9">
        <v>273</v>
      </c>
      <c r="E8" s="331"/>
      <c r="F8" s="403"/>
      <c r="G8" s="360">
        <v>50000</v>
      </c>
      <c r="H8" s="360"/>
      <c r="I8" s="20"/>
    </row>
    <row r="9" spans="1:9" ht="21" customHeight="1">
      <c r="A9" s="3" t="s">
        <v>673</v>
      </c>
      <c r="B9" s="3" t="s">
        <v>305</v>
      </c>
      <c r="C9" s="66"/>
      <c r="D9" s="9">
        <v>113</v>
      </c>
      <c r="E9" s="331"/>
      <c r="F9" s="403"/>
      <c r="G9" s="360">
        <v>0</v>
      </c>
      <c r="H9" s="360"/>
      <c r="I9" s="20"/>
    </row>
    <row r="10" spans="1:9" ht="21.75" customHeight="1">
      <c r="A10" s="544" t="s">
        <v>426</v>
      </c>
      <c r="B10" s="544"/>
      <c r="C10" s="544"/>
      <c r="D10" s="544"/>
      <c r="E10" s="56"/>
      <c r="F10" s="56"/>
      <c r="G10" s="9"/>
      <c r="H10" s="9"/>
      <c r="I10" s="7"/>
    </row>
    <row r="11" spans="1:9">
      <c r="A11" s="7"/>
      <c r="B11" s="7"/>
      <c r="C11" s="9"/>
      <c r="D11" s="9"/>
      <c r="E11" s="9"/>
      <c r="F11" s="9"/>
      <c r="G11" s="9"/>
      <c r="H11" s="9"/>
      <c r="I11" s="9"/>
    </row>
    <row r="12" spans="1:9" ht="22.5" customHeight="1" thickBot="1">
      <c r="A12" s="9"/>
      <c r="B12" s="546" t="s">
        <v>298</v>
      </c>
      <c r="C12" s="546"/>
      <c r="D12" s="546"/>
      <c r="E12" s="9"/>
      <c r="F12" s="9"/>
      <c r="G12" s="9"/>
      <c r="H12" s="9"/>
      <c r="I12" s="9"/>
    </row>
    <row r="13" spans="1:9" ht="33" thickTop="1" thickBot="1">
      <c r="A13" s="9"/>
      <c r="B13" s="63" t="s">
        <v>299</v>
      </c>
      <c r="C13" s="64" t="s">
        <v>300</v>
      </c>
      <c r="D13" s="65" t="s">
        <v>301</v>
      </c>
      <c r="E13" s="9"/>
      <c r="F13" s="9"/>
      <c r="G13" s="9"/>
      <c r="H13" s="9"/>
      <c r="I13" s="9"/>
    </row>
    <row r="14" spans="1:9" ht="24.75" customHeight="1">
      <c r="A14" s="9"/>
      <c r="B14" s="67" t="s">
        <v>302</v>
      </c>
      <c r="C14" s="68" t="s">
        <v>309</v>
      </c>
      <c r="D14" s="69">
        <v>30</v>
      </c>
      <c r="E14" s="9"/>
      <c r="F14" s="9"/>
      <c r="G14" s="9"/>
      <c r="H14" s="9"/>
      <c r="I14" s="9"/>
    </row>
    <row r="15" spans="1:9" ht="24.75" customHeight="1">
      <c r="A15" s="9"/>
      <c r="B15" s="70" t="s">
        <v>306</v>
      </c>
      <c r="C15" s="71" t="s">
        <v>310</v>
      </c>
      <c r="D15" s="72">
        <v>50</v>
      </c>
      <c r="E15" s="9"/>
      <c r="F15" s="9"/>
      <c r="G15" s="9"/>
      <c r="H15" s="9"/>
      <c r="I15" s="9"/>
    </row>
    <row r="16" spans="1:9" ht="24.75" customHeight="1">
      <c r="A16" s="9"/>
      <c r="B16" s="70" t="s">
        <v>303</v>
      </c>
      <c r="C16" s="71" t="s">
        <v>311</v>
      </c>
      <c r="D16" s="72">
        <v>15</v>
      </c>
      <c r="E16" s="9"/>
      <c r="F16" s="9"/>
      <c r="G16" s="9"/>
      <c r="H16" s="9"/>
      <c r="I16" s="9"/>
    </row>
    <row r="17" spans="1:9" ht="24.75" customHeight="1" thickBot="1">
      <c r="A17" s="9"/>
      <c r="B17" s="73" t="s">
        <v>308</v>
      </c>
      <c r="C17" s="74" t="s">
        <v>312</v>
      </c>
      <c r="D17" s="75">
        <v>100</v>
      </c>
      <c r="E17" s="9"/>
      <c r="F17" s="9"/>
      <c r="G17" s="9"/>
      <c r="H17" s="9"/>
      <c r="I17" s="9"/>
    </row>
    <row r="18" spans="1:9" ht="16.5" thickTop="1">
      <c r="A18" s="9"/>
      <c r="B18" s="9"/>
      <c r="C18" s="9"/>
      <c r="D18" s="9"/>
      <c r="E18" s="9"/>
      <c r="F18" s="9"/>
      <c r="G18" s="9"/>
      <c r="H18" s="9"/>
      <c r="I18" s="9"/>
    </row>
    <row r="19" spans="1:9" ht="21" customHeight="1">
      <c r="A19" s="29" t="s">
        <v>524</v>
      </c>
      <c r="B19" s="9"/>
      <c r="C19" s="9"/>
      <c r="D19" s="9"/>
      <c r="E19" s="9"/>
      <c r="F19" s="9"/>
      <c r="G19" s="9"/>
      <c r="H19" s="9"/>
      <c r="I19" s="9"/>
    </row>
    <row r="20" spans="1:9" ht="21" customHeight="1">
      <c r="A20" s="18" t="s">
        <v>740</v>
      </c>
      <c r="B20" s="9" t="s">
        <v>313</v>
      </c>
      <c r="C20" s="9"/>
      <c r="D20" s="9"/>
      <c r="E20" s="9"/>
      <c r="F20" s="9"/>
      <c r="G20" s="9"/>
      <c r="H20" s="9"/>
      <c r="I20" s="9"/>
    </row>
    <row r="21" spans="1:9" ht="21" customHeight="1">
      <c r="A21" s="3"/>
      <c r="B21" s="77" t="s">
        <v>319</v>
      </c>
      <c r="C21" s="9"/>
      <c r="D21" s="9"/>
      <c r="E21" s="9"/>
      <c r="F21" s="9"/>
      <c r="G21" s="9"/>
      <c r="H21" s="9"/>
      <c r="I21" s="9"/>
    </row>
    <row r="22" spans="1:9" ht="21" customHeight="1">
      <c r="A22" s="3"/>
      <c r="B22" s="76" t="s">
        <v>314</v>
      </c>
      <c r="C22" s="9"/>
      <c r="D22" s="9"/>
      <c r="E22" s="9"/>
      <c r="F22" s="9"/>
      <c r="G22" s="9"/>
      <c r="H22" s="9"/>
      <c r="I22" s="9"/>
    </row>
    <row r="23" spans="1:9" ht="21" customHeight="1">
      <c r="A23" s="3"/>
      <c r="B23" s="76" t="s">
        <v>315</v>
      </c>
      <c r="C23" s="9"/>
      <c r="D23" s="9"/>
      <c r="E23" s="9"/>
      <c r="F23" s="9"/>
      <c r="G23" s="9"/>
      <c r="H23" s="9"/>
      <c r="I23" s="9"/>
    </row>
    <row r="24" spans="1:9" ht="21" customHeight="1">
      <c r="A24" s="3"/>
      <c r="B24" s="76"/>
      <c r="C24" s="9"/>
      <c r="D24" s="9"/>
      <c r="E24" s="9"/>
      <c r="F24" s="9"/>
      <c r="G24" s="9"/>
      <c r="H24" s="9"/>
      <c r="I24" s="9"/>
    </row>
    <row r="25" spans="1:9" ht="21" customHeight="1">
      <c r="A25" s="18" t="s">
        <v>741</v>
      </c>
      <c r="B25" s="6" t="s">
        <v>316</v>
      </c>
    </row>
    <row r="26" spans="1:9" ht="21" customHeight="1">
      <c r="A26" s="314"/>
      <c r="B26" s="6" t="s">
        <v>317</v>
      </c>
    </row>
    <row r="27" spans="1:9" ht="21" customHeight="1">
      <c r="A27" s="314"/>
    </row>
    <row r="28" spans="1:9" ht="21" customHeight="1">
      <c r="A28" s="18" t="s">
        <v>742</v>
      </c>
      <c r="B28" s="6" t="s">
        <v>318</v>
      </c>
    </row>
    <row r="29" spans="1:9" ht="21" customHeight="1">
      <c r="A29" s="3"/>
      <c r="B29" s="26" t="s">
        <v>320</v>
      </c>
    </row>
    <row r="30" spans="1:9" ht="21" customHeight="1">
      <c r="A30" s="3"/>
      <c r="B30" s="26" t="s">
        <v>321</v>
      </c>
    </row>
    <row r="31" spans="1:9" ht="21" customHeight="1">
      <c r="A31" s="3"/>
      <c r="B31" s="26" t="s">
        <v>322</v>
      </c>
    </row>
    <row r="32" spans="1:9" ht="21" customHeight="1">
      <c r="A32" s="3"/>
      <c r="B32" s="26"/>
    </row>
    <row r="33" spans="1:4" ht="21" customHeight="1">
      <c r="A33" s="18" t="s">
        <v>744</v>
      </c>
      <c r="B33" s="6" t="s">
        <v>504</v>
      </c>
      <c r="C33" s="9"/>
      <c r="D33" s="9"/>
    </row>
    <row r="34" spans="1:4">
      <c r="A34" s="9"/>
    </row>
    <row r="35" spans="1:4">
      <c r="A35" s="51"/>
    </row>
  </sheetData>
  <mergeCells count="3">
    <mergeCell ref="A10:D10"/>
    <mergeCell ref="B12:D12"/>
    <mergeCell ref="A1:F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bai 1</vt:lpstr>
      <vt:lpstr>bai 2</vt:lpstr>
      <vt:lpstr>bai 3</vt:lpstr>
      <vt:lpstr>bai 4</vt:lpstr>
      <vt:lpstr>bai 5</vt:lpstr>
      <vt:lpstr>bai 6</vt:lpstr>
      <vt:lpstr>bai 7</vt:lpstr>
      <vt:lpstr>bai 8</vt:lpstr>
      <vt:lpstr>bai 9</vt:lpstr>
      <vt:lpstr>bai 10</vt:lpstr>
      <vt:lpstr>bai 11</vt:lpstr>
      <vt:lpstr>bai 12</vt:lpstr>
      <vt:lpstr>bai 13</vt:lpstr>
      <vt:lpstr>bai 14</vt:lpstr>
      <vt:lpstr>bai 15</vt:lpstr>
      <vt:lpstr>bai 16</vt:lpstr>
      <vt:lpstr>bai 17</vt:lpstr>
      <vt:lpstr>bai 18</vt:lpstr>
      <vt:lpstr>bai 19</vt:lpstr>
      <vt:lpstr>bai 20</vt:lpstr>
      <vt:lpstr>bai 21</vt:lpstr>
      <vt:lpstr>bai 22</vt:lpstr>
      <vt:lpstr>bai 23</vt:lpstr>
      <vt:lpstr>bai 24</vt:lpstr>
      <vt:lpstr>bai 25</vt:lpstr>
      <vt:lpstr>Sheet1</vt:lpstr>
      <vt:lpstr>Sheet1!Extract</vt:lpstr>
    </vt:vector>
  </TitlesOfParts>
  <Company>VT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 Tuan</dc:creator>
  <dc:description>Da hieu chinh xong ngay 15.04.2004</dc:description>
  <cp:lastModifiedBy>Administrator</cp:lastModifiedBy>
  <cp:lastPrinted>2003-01-06T02:30:07Z</cp:lastPrinted>
  <dcterms:created xsi:type="dcterms:W3CDTF">2002-12-14T14:27:15Z</dcterms:created>
  <dcterms:modified xsi:type="dcterms:W3CDTF">2021-05-06T00:15:40Z</dcterms:modified>
</cp:coreProperties>
</file>